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firstSheet="5" activeTab="6"/>
  </bookViews>
  <sheets>
    <sheet name="附件3-辖区内水路运输经营者情况汇总表" sheetId="4" r:id="rId1"/>
    <sheet name=" 附件4-辖区内所属营运船舶情况汇总表" sheetId="5" r:id="rId2"/>
    <sheet name="附件5-2025年核查情况汇总表" sheetId="6" r:id="rId3"/>
    <sheet name="附件6-外商投资国内水路运输企业汇总表" sheetId="7" r:id="rId4"/>
    <sheet name="附件8-国际船舶运输经营者、内地与港澳间水路运输经营者营运船舶" sheetId="8" r:id="rId5"/>
    <sheet name="附件9-国际船舶运输经营者、内地与港澳间水路运输经营者核查情况" sheetId="9" r:id="rId6"/>
    <sheet name="附件10-国际、内地与港澳间水路运输经营者营运船舶汇总分析" sheetId="10" r:id="rId7"/>
    <sheet name="附件11-2025年台湾航线运输企业基本情况调查表" sheetId="11" r:id="rId8"/>
    <sheet name="附件12-2025年台湾航线运输船舶情况调查表" sheetId="12" r:id="rId9"/>
    <sheet name="附件17-1 2025年国内航运企业核查情况汇总表" sheetId="13" r:id="rId10"/>
    <sheet name="附件17-2 2025年国内船舶管理业核查情况汇总表" sheetId="14" r:id="rId11"/>
    <sheet name="附件17-3 2025年国际船舶运输、内地与港澳间水路运输企业" sheetId="15" r:id="rId12"/>
    <sheet name="附件19-2025年无船承运业务经营者备案情况汇总表" sheetId="16" r:id="rId13"/>
    <sheet name="Sheet1" sheetId="1" r:id="rId14"/>
    <sheet name="Sheet2" sheetId="17" r:id="rId15"/>
  </sheets>
  <definedNames>
    <definedName name="_xlnm._FilterDatabase" localSheetId="0" hidden="1">'附件3-辖区内水路运输经营者情况汇总表'!$A$4:$BG$89</definedName>
    <definedName name="_xlnm._FilterDatabase" localSheetId="1" hidden="1">' 附件4-辖区内所属营运船舶情况汇总表'!$A$1:$AD$279</definedName>
    <definedName name="_xlnm.Print_Area" localSheetId="0">'附件3-辖区内水路运输经营者情况汇总表'!$A$1:$BG$89</definedName>
    <definedName name="_xlnm.Print_Area" localSheetId="1">' 附件4-辖区内所属营运船舶情况汇总表'!$A$1:$AD$290</definedName>
    <definedName name="_xlnm._FilterDatabase" localSheetId="4" hidden="1">'附件8-国际船舶运输经营者、内地与港澳间水路运输经营者营运船舶'!$A$6:$Z$6</definedName>
    <definedName name="_xlnm.Print_Area" localSheetId="6">'附件10-国际、内地与港澳间水路运输经营者营运船舶汇总分析'!$B$1:$Z$40</definedName>
  </definedNames>
  <calcPr calcId="144525"/>
</workbook>
</file>

<file path=xl/comments1.xml><?xml version="1.0" encoding="utf-8"?>
<comments xmlns="http://schemas.openxmlformats.org/spreadsheetml/2006/main">
  <authors>
    <author>陈悠</author>
  </authors>
  <commentList>
    <comment ref="V3" authorId="0">
      <text>
        <r>
          <rPr>
            <sz val="9"/>
            <rFont val="宋体"/>
            <charset val="134"/>
          </rPr>
          <t xml:space="preserve">可按以下格式填写：所有备案信息真实有效，正常开展业务；无法取得联系；备案信息未及时变更；联络机构未备案；运价未备案；长期未开展无船承运相关业务；歇业或终止未备案等。
</t>
        </r>
      </text>
    </comment>
    <comment ref="W3" authorId="0">
      <text>
        <r>
          <rPr>
            <sz val="9"/>
            <rFont val="宋体"/>
            <charset val="134"/>
          </rPr>
          <t xml:space="preserve">无法正常取得联系的请备注尝试联系时间及方式。
</t>
        </r>
      </text>
    </comment>
  </commentList>
</comments>
</file>

<file path=xl/sharedStrings.xml><?xml version="1.0" encoding="utf-8"?>
<sst xmlns="http://schemas.openxmlformats.org/spreadsheetml/2006/main" count="8483" uniqueCount="2811">
  <si>
    <t xml:space="preserve">  附件3  </t>
  </si>
  <si>
    <r>
      <rPr>
        <b/>
        <u/>
        <sz val="16"/>
        <rFont val="宋体"/>
        <charset val="134"/>
      </rPr>
      <t xml:space="preserve">    泉州市    </t>
    </r>
    <r>
      <rPr>
        <b/>
        <sz val="16"/>
        <rFont val="宋体"/>
        <charset val="134"/>
      </rPr>
      <t>辖区内经营者情况汇总表</t>
    </r>
  </si>
  <si>
    <t>序号</t>
  </si>
  <si>
    <t>经营者名称</t>
  </si>
  <si>
    <t>国内水路运输经营许可证编号</t>
  </si>
  <si>
    <t>期末总资产(万元)</t>
  </si>
  <si>
    <t>期末净资产(万元)</t>
  </si>
  <si>
    <t>运输或营业收入(万元)</t>
  </si>
  <si>
    <t>运输或营业成本(万元)</t>
  </si>
  <si>
    <t>船用柴油消耗量(吨)</t>
  </si>
  <si>
    <t>船用燃料油消耗量(吨)</t>
  </si>
  <si>
    <t>货运量(万吨)</t>
  </si>
  <si>
    <t>客运量(万人)</t>
  </si>
  <si>
    <t>货运周转量(万吨公里)</t>
  </si>
  <si>
    <t>客运周转量(万人公里)</t>
  </si>
  <si>
    <t>辖区</t>
  </si>
  <si>
    <t>航区</t>
  </si>
  <si>
    <t>经营范围</t>
  </si>
  <si>
    <t>发证机关</t>
  </si>
  <si>
    <t>发证日期</t>
  </si>
  <si>
    <t>有效期至</t>
  </si>
  <si>
    <t>企业经济类型</t>
  </si>
  <si>
    <t>企业性质</t>
  </si>
  <si>
    <t>注册资金（万元）</t>
  </si>
  <si>
    <t>注册地址</t>
  </si>
  <si>
    <t xml:space="preserve">办公地址 </t>
  </si>
  <si>
    <t>联系电话</t>
  </si>
  <si>
    <t>联系人及职务</t>
  </si>
  <si>
    <t>法人代表</t>
  </si>
  <si>
    <t>安全管理体系情况</t>
  </si>
  <si>
    <t>符合证明(DOC)编号</t>
  </si>
  <si>
    <t>高级船员比例</t>
  </si>
  <si>
    <t>经营船舶总艘数</t>
  </si>
  <si>
    <t>总载重吨</t>
  </si>
  <si>
    <t>船舶总功率（KW）</t>
  </si>
  <si>
    <t>船舶情况</t>
  </si>
  <si>
    <t>营业利润（万元）</t>
  </si>
  <si>
    <t>企业规模类型（含个体工商户）</t>
  </si>
  <si>
    <t>客运代理量（万人次）</t>
  </si>
  <si>
    <t>船舶代理量（艘次）</t>
  </si>
  <si>
    <t>货物代理量（万吨）</t>
  </si>
  <si>
    <t>核查结果（由管理部门填写）</t>
  </si>
  <si>
    <t>备注</t>
  </si>
  <si>
    <t>自有船舶艘数</t>
  </si>
  <si>
    <t>自有船舶总吨</t>
  </si>
  <si>
    <t>自有船舶载重吨</t>
  </si>
  <si>
    <t>光租船舶艘数</t>
  </si>
  <si>
    <t>光租船舶总吨</t>
  </si>
  <si>
    <t>光租船舶载重吨</t>
  </si>
  <si>
    <t>合计</t>
  </si>
  <si>
    <t>主营业务成本</t>
  </si>
  <si>
    <t>其中税收</t>
  </si>
  <si>
    <t>其中贷款利息费用</t>
  </si>
  <si>
    <t>其中除贷款利息外其他财务费用、管理费用、销售费用</t>
  </si>
  <si>
    <t>是否属于中型企业(300人≤从业人员&lt;1000人，且3000万元≤年营业收入&lt;3亿元)</t>
  </si>
  <si>
    <t>是否属于小型企业(20人≤从业人员&lt;300人，且200万元≤年营业收入&lt;3000万元)</t>
  </si>
  <si>
    <t>是否属于微型企业(从业人员&lt;20人，或年营业收入&lt;200万元)</t>
  </si>
  <si>
    <t>是否属于小规模纳税人（年应征增值税销售额≤500万元）</t>
  </si>
  <si>
    <t>小计</t>
  </si>
  <si>
    <t>其中船员工资</t>
  </si>
  <si>
    <t>其中油费</t>
  </si>
  <si>
    <t>其中港口使费</t>
  </si>
  <si>
    <t>其中增值税</t>
  </si>
  <si>
    <t>其中所得税</t>
  </si>
  <si>
    <t>泉州展兴船务有限公司</t>
  </si>
  <si>
    <t>交闽XK0320</t>
  </si>
  <si>
    <t>泉州</t>
  </si>
  <si>
    <t>省际沿海</t>
  </si>
  <si>
    <t>国内沿海、长江中下游及珠江水系普通货船运输。</t>
  </si>
  <si>
    <t>泉州市交通运输局</t>
  </si>
  <si>
    <t>有限责任公司</t>
  </si>
  <si>
    <t>福建省泉州市丰泽区安吉南路970号星光耀广场18幢2203室</t>
  </si>
  <si>
    <t>纪申宏-指定人员</t>
  </si>
  <si>
    <t>纪荣宝</t>
  </si>
  <si>
    <t>已建立体系</t>
  </si>
  <si>
    <t>07C116</t>
  </si>
  <si>
    <t>否</t>
  </si>
  <si>
    <t>是</t>
  </si>
  <si>
    <t>限期整改</t>
  </si>
  <si>
    <t>冠福58船检证书失效</t>
  </si>
  <si>
    <t>泉州安盛船务有限公司</t>
  </si>
  <si>
    <t>交闽XK0334</t>
  </si>
  <si>
    <t>国内沿海、长江中下游及珠江三角洲普通货船运输；国内水路货物班轮运输</t>
  </si>
  <si>
    <t>有限责任公司（法人独资）</t>
  </si>
  <si>
    <t>福建省泉州市丰泽区东海街道通港西街156号安通控股大厦A区</t>
  </si>
  <si>
    <t>安监部/ 刘文珍</t>
  </si>
  <si>
    <t>蔡可光</t>
  </si>
  <si>
    <t>07C106</t>
  </si>
  <si>
    <t>31.88%</t>
  </si>
  <si>
    <t>通过核查</t>
  </si>
  <si>
    <t>福建省泉州市永信船务有限公司</t>
  </si>
  <si>
    <t>交闽XK0372</t>
  </si>
  <si>
    <t>国内沿海及长江中下游普通货船运输：国内水路货物班轮运输</t>
  </si>
  <si>
    <t>2022-6-16</t>
  </si>
  <si>
    <t>2027-6-15</t>
  </si>
  <si>
    <t>福建省泉州市丰泽区东海大街文园1号楼A701</t>
  </si>
  <si>
    <t>郭景涛/总经理</t>
  </si>
  <si>
    <t>郭清殊</t>
  </si>
  <si>
    <t>07C135</t>
  </si>
  <si>
    <t>泉州丰泽轮船有限公司</t>
  </si>
  <si>
    <t>交闽XK0303</t>
  </si>
  <si>
    <t>国内沿海及长江中下游普通货物运输；沿海外贸集装箱内支线班轮运输。</t>
  </si>
  <si>
    <t>泉州市田安路世纪王朝901</t>
  </si>
  <si>
    <t>指定人员/郑慧</t>
  </si>
  <si>
    <t>郭锡攀</t>
  </si>
  <si>
    <t>07C131</t>
  </si>
  <si>
    <t>福建省泉州市丰泽船务有限公司</t>
  </si>
  <si>
    <t>交闽XK0305</t>
  </si>
  <si>
    <t>国内沿海及长江中下游各港间普通货物运输</t>
  </si>
  <si>
    <t>泉州市丰泽区田安路金帝大厦8楼</t>
  </si>
  <si>
    <t>0595-22217028</t>
  </si>
  <si>
    <t>陈君超/DPA</t>
  </si>
  <si>
    <t>王阿清</t>
  </si>
  <si>
    <t>07C002</t>
  </si>
  <si>
    <t>泉州星航船务有限公司</t>
  </si>
  <si>
    <t>交闽XK0579</t>
  </si>
  <si>
    <t>未参加核查</t>
  </si>
  <si>
    <t>企业已提交注销申请。</t>
  </si>
  <si>
    <t>泉州恒盛船务有限公司</t>
  </si>
  <si>
    <t>闽水SJ00001</t>
  </si>
  <si>
    <t>国内沿海、长江中下游及珠江水系普通货船运输；国内水路货物班轮运输</t>
  </si>
  <si>
    <t>福建省泉州市丰泽区宝洲路沉洲花园1号楼2904室</t>
  </si>
  <si>
    <t>059522176877</t>
  </si>
  <si>
    <t>郭祥充综合主管</t>
  </si>
  <si>
    <t>郭锡毯</t>
  </si>
  <si>
    <t>07C152</t>
  </si>
  <si>
    <t>泉州安通物流有限公司</t>
  </si>
  <si>
    <t>闽水SJ00006</t>
  </si>
  <si>
    <t>国内沿海、长江中下游及珠江三角洲普通货船运输</t>
  </si>
  <si>
    <t>福建省泉州市丰泽区东海街道通港西街156号安通控股大厦B区</t>
  </si>
  <si>
    <t>0595-28555999</t>
  </si>
  <si>
    <t>连心缘/综合事务专员</t>
  </si>
  <si>
    <t>楼建强</t>
  </si>
  <si>
    <t>委托他人</t>
  </si>
  <si>
    <t>泉州兴源船务有限公司</t>
  </si>
  <si>
    <t>闽水SJ00134</t>
  </si>
  <si>
    <t>国内沿海、长江中下游及珠江水系普通货船运输</t>
  </si>
  <si>
    <t>泉州市丰泽区泉秀街道沉洲路中段福鑫大厦A区401</t>
  </si>
  <si>
    <t>陈耀燊/指定人员</t>
  </si>
  <si>
    <t>苏乔木</t>
  </si>
  <si>
    <t>07C166</t>
  </si>
  <si>
    <t>泉州嘉鸿船务有限公司</t>
  </si>
  <si>
    <t>闽水SJ00147</t>
  </si>
  <si>
    <t>福建省泉州市丰泽区城东街道体育街269号1号楼17层</t>
  </si>
  <si>
    <t>李丽芳/综合主管</t>
  </si>
  <si>
    <t>郭圆霖</t>
  </si>
  <si>
    <t>07C163</t>
  </si>
  <si>
    <t>泉州安通多式联运有限责任公司</t>
  </si>
  <si>
    <t>闽水SJ00269</t>
  </si>
  <si>
    <t>国内沿海普通货船运输</t>
  </si>
  <si>
    <t>福建省泉州市丰泽区东海街道通港西街156号安通控股大厦3楼309室</t>
  </si>
  <si>
    <t>余康钰/综合事务主管</t>
  </si>
  <si>
    <t>郭朝阳</t>
  </si>
  <si>
    <t>37.5%</t>
  </si>
  <si>
    <t>和兴（泉州）海运有限公司</t>
  </si>
  <si>
    <t>闽水SJ00284</t>
  </si>
  <si>
    <t>福建省泉州市丰泽区城东街道前头社区安吉南路970星光耀广场18号楼1720号</t>
  </si>
  <si>
    <t>侯建庭/总经理</t>
  </si>
  <si>
    <t>庄彩风</t>
  </si>
  <si>
    <t>07C188</t>
  </si>
  <si>
    <t>泉州市瀚海船运有限公司</t>
  </si>
  <si>
    <t>闽水SJ00379</t>
  </si>
  <si>
    <t>福建省泉州市丰泽区津淮街40号富临华城1幢605室</t>
  </si>
  <si>
    <t>郭雅蝉/总经理</t>
  </si>
  <si>
    <t>郭雅蝉</t>
  </si>
  <si>
    <t>-</t>
  </si>
  <si>
    <t>泉州繁荣海运有限公司</t>
  </si>
  <si>
    <t>闽水SJ00385</t>
  </si>
  <si>
    <t>国内沿海各港间普通货物运输</t>
  </si>
  <si>
    <t>福建省泉州市丰泽区美仙路168号昶兴万璟城17幢90号</t>
  </si>
  <si>
    <t>朱碧山总经理</t>
  </si>
  <si>
    <t>朱碧山</t>
  </si>
  <si>
    <t>08G103</t>
  </si>
  <si>
    <t>泉州冠能船务有限公司</t>
  </si>
  <si>
    <t>闽水SJ00387</t>
  </si>
  <si>
    <t>纪申宏-
指定人员</t>
  </si>
  <si>
    <t>林丽香</t>
  </si>
  <si>
    <t>07c116</t>
  </si>
  <si>
    <t>兴通海运股份有限公司</t>
  </si>
  <si>
    <t>交闽XK0321</t>
  </si>
  <si>
    <t>/</t>
  </si>
  <si>
    <t>国内沿海省际成品油船、散装化学品船、液化气船（不含液化天然气船）运输。</t>
  </si>
  <si>
    <t>交通运输部</t>
  </si>
  <si>
    <t>股份有限公司</t>
  </si>
  <si>
    <t>泉港区驿峰东路295号兴通海运大厦8-9楼</t>
  </si>
  <si>
    <t>泉港区驿峰东路295号兴通海运大厦7-9楼</t>
  </si>
  <si>
    <t>陈蓉怡/行政主管</t>
  </si>
  <si>
    <t>陈兴明</t>
  </si>
  <si>
    <t>07C102</t>
  </si>
  <si>
    <t>泉州市钱海海运有限公司</t>
  </si>
  <si>
    <t>闽水SJ00061</t>
  </si>
  <si>
    <t>国内沿海、长江中下游及珠江三角洲普通货船运输。</t>
  </si>
  <si>
    <t>2021-6-29</t>
  </si>
  <si>
    <t>2026-6-28</t>
  </si>
  <si>
    <t>福建省泉州市泉港区驿峄路北侧兴通商住楼1#楼605-606室</t>
  </si>
  <si>
    <t>0595-87729222</t>
  </si>
  <si>
    <t>朱国文、综合办主任</t>
  </si>
  <si>
    <t>朱玉明</t>
  </si>
  <si>
    <t>07C160</t>
  </si>
  <si>
    <t>福建安达船务有限公司</t>
  </si>
  <si>
    <t>交闽XK0184</t>
  </si>
  <si>
    <t>国内沿海、长江中下游及珠江水系各港间普通货船运输；外贸集装箱内支线班轮运输。</t>
  </si>
  <si>
    <t>惠安县东园镇安头港湾路</t>
  </si>
  <si>
    <t>泉州台商投资区东园镇安头港湾路</t>
  </si>
  <si>
    <t>0595-22560188</t>
  </si>
  <si>
    <t>陈波副总经理</t>
  </si>
  <si>
    <t>陈其泗</t>
  </si>
  <si>
    <t>07C101</t>
  </si>
  <si>
    <t>福建盛达船务有限公司</t>
  </si>
  <si>
    <t>交闽XK0341</t>
  </si>
  <si>
    <t>货物运输国内沿海、长江中下游及珠江水系普通货船运输。</t>
  </si>
  <si>
    <t>2023-04-04</t>
  </si>
  <si>
    <t>2026-06-14</t>
  </si>
  <si>
    <t>福建省泉州台商投资区东园镇后港村垵头108号</t>
  </si>
  <si>
    <t>0595-87592288</t>
  </si>
  <si>
    <t>陈钦钊 综合部经理</t>
  </si>
  <si>
    <t>陈素枝</t>
  </si>
  <si>
    <t>07C167</t>
  </si>
  <si>
    <t>泉州力达船务有限公司</t>
  </si>
  <si>
    <t>交闽XK0463</t>
  </si>
  <si>
    <t>泉州市水路运输管理处</t>
  </si>
  <si>
    <t>惠安县东园惠南工业园区</t>
  </si>
  <si>
    <t>福建省泉州市丰泽区宝洲路浦西万达写字楼A座1709室</t>
  </si>
  <si>
    <t>谢娇馨
/行政</t>
  </si>
  <si>
    <t>江炜贤</t>
  </si>
  <si>
    <t>07C124</t>
  </si>
  <si>
    <t>泉州兴达船务有限公司</t>
  </si>
  <si>
    <t>交闽XK0258</t>
  </si>
  <si>
    <t>国内沿海、长江中下游及珠江三角洲各港间普通货物运输</t>
  </si>
  <si>
    <t>东园镇安头村</t>
  </si>
  <si>
    <t>泉州市丰泽区坪山路正路商务大厦</t>
  </si>
  <si>
    <t>陈伟强/总经理</t>
  </si>
  <si>
    <t>陈水兴</t>
  </si>
  <si>
    <t>泉州金奋船船运有限公司</t>
  </si>
  <si>
    <t>闽水SJ00320</t>
  </si>
  <si>
    <t>福建省泉州台商投资区张坂镇上塘村雕艺街3号</t>
  </si>
  <si>
    <t>福建省泉州市鲤城区学府路小希夷8号</t>
  </si>
  <si>
    <t>江惠莲/总经理</t>
  </si>
  <si>
    <t>刘善隆</t>
  </si>
  <si>
    <t>05A375</t>
  </si>
  <si>
    <t>福建鸿安船务有限公司</t>
  </si>
  <si>
    <t>交闽XK0077</t>
  </si>
  <si>
    <t>国内沿海、长江中下游及珠江三角洲普通货船运输，国内沿海集装箱班轮运输</t>
  </si>
  <si>
    <t>泉州台商投资区东园镇后港村垵头215号</t>
  </si>
  <si>
    <t>陈莉萍财务主管</t>
  </si>
  <si>
    <t>陈祥义</t>
  </si>
  <si>
    <t>07C134</t>
  </si>
  <si>
    <t>福建长安船务有限公司</t>
  </si>
  <si>
    <t>交闽XK0090</t>
  </si>
  <si>
    <t>国内沿海及长江中下游各港间普通货物运输，外贸集装箱内支线班轮航线运输</t>
  </si>
  <si>
    <t>泉州台商投资区百崎回族乡白奇村朝盛街301号</t>
  </si>
  <si>
    <t>郭明聪/人事主管</t>
  </si>
  <si>
    <t>郭廷炎</t>
  </si>
  <si>
    <t>07C103</t>
  </si>
  <si>
    <t>福建广海船务有限公司</t>
  </si>
  <si>
    <t>交闽XK0564</t>
  </si>
  <si>
    <t>2023-6-25</t>
  </si>
  <si>
    <t>2028-6-24</t>
  </si>
  <si>
    <t>惠安县东园镇后港村垵头183号</t>
  </si>
  <si>
    <t>陈其栖/总经理</t>
  </si>
  <si>
    <t>陈其栖</t>
  </si>
  <si>
    <t>该企业运力不足，已开整改，整改期于2024年11月8日至2025年5月7日，未参加核查。</t>
  </si>
  <si>
    <t>泉州和泰通海运有限公司</t>
  </si>
  <si>
    <t>闽水SJ00188</t>
  </si>
  <si>
    <t>2020-08-21</t>
  </si>
  <si>
    <t>2025-06-30</t>
  </si>
  <si>
    <t>福建省泉州市南安市石井镇营前村南苑区220号</t>
  </si>
  <si>
    <t>洪愿达/经理</t>
  </si>
  <si>
    <t>曾长春</t>
  </si>
  <si>
    <t>07B111/07B230</t>
  </si>
  <si>
    <t>福建伯晟海运有限公司</t>
  </si>
  <si>
    <t>闽水SJ00210</t>
  </si>
  <si>
    <t>福建省泉州市南安市石井镇营前村溪南区51号</t>
  </si>
  <si>
    <t>洪林权/指定人员</t>
  </si>
  <si>
    <t>伍文坑</t>
  </si>
  <si>
    <t>07C181</t>
  </si>
  <si>
    <t>福建凯裕海运有限公司</t>
  </si>
  <si>
    <t>闽水SJ00244</t>
  </si>
  <si>
    <t>福建省泉州市南安市石井镇营前村溪北区118号</t>
  </si>
  <si>
    <t>武静芳/综合办</t>
  </si>
  <si>
    <t>洪鸿炎</t>
  </si>
  <si>
    <t>07C187</t>
  </si>
  <si>
    <t>南安市
舟晟轮船
有限公司</t>
  </si>
  <si>
    <t>闽水
SJ00256</t>
  </si>
  <si>
    <t>水路普通货物运输</t>
  </si>
  <si>
    <t>福建省泉州市南安市石井镇石井社区滨海东路2号1梯302室</t>
  </si>
  <si>
    <t>伍辉灿
/综合主管</t>
  </si>
  <si>
    <t>伍天沛</t>
  </si>
  <si>
    <t>07C185</t>
  </si>
  <si>
    <t>福建省南安市延平海运有限公司</t>
  </si>
  <si>
    <t>交闽XK0190</t>
  </si>
  <si>
    <t>国内沿海及长江中下游普通货船运输；国内水路货物班轮运输</t>
  </si>
  <si>
    <t>南安市石井镇营前村</t>
  </si>
  <si>
    <t>福建省泉州市南安市石井镇雄风路137号701室</t>
  </si>
  <si>
    <t>059586097755</t>
  </si>
  <si>
    <t>庄佳鸿/安监主任</t>
  </si>
  <si>
    <t>洪永康</t>
  </si>
  <si>
    <t>07C113</t>
  </si>
  <si>
    <t>泉州锦顺泓船务有限责任公司</t>
  </si>
  <si>
    <t>闽水SJ00288</t>
  </si>
  <si>
    <t>水路普通
货物运输</t>
  </si>
  <si>
    <t>有限责任公司
（自然人独资）</t>
  </si>
  <si>
    <t>福建省泉州市南安市石
井镇林柄村西北小区146号</t>
  </si>
  <si>
    <t>洪晓星/指定人员</t>
  </si>
  <si>
    <t>洪国佑</t>
  </si>
  <si>
    <t>07C190</t>
  </si>
  <si>
    <t>泉州吉航海运有限公司</t>
  </si>
  <si>
    <t>交闽XK0202</t>
  </si>
  <si>
    <t>2023-06-20</t>
  </si>
  <si>
    <t>2028-06-19</t>
  </si>
  <si>
    <t>南安市石井镇石井街</t>
  </si>
  <si>
    <t>南安市石井镇滨海东路33号3梯202室</t>
  </si>
  <si>
    <t>0595-86088628</t>
  </si>
  <si>
    <t>洪江进 /总经理</t>
  </si>
  <si>
    <t>洪天护</t>
  </si>
  <si>
    <t>07C119</t>
  </si>
  <si>
    <t>南安营海船务有限公司</t>
  </si>
  <si>
    <t>闽水SJ00132</t>
  </si>
  <si>
    <t>福建省泉州市南安市石井镇延平南路78-3号</t>
  </si>
  <si>
    <t>福建省泉州市南安市成功南路78-3号</t>
  </si>
  <si>
    <t>15880849977</t>
  </si>
  <si>
    <t>伍啸铭
/指定人员</t>
  </si>
  <si>
    <t>伍松林</t>
  </si>
  <si>
    <t>07C165</t>
  </si>
  <si>
    <t>福建省南安市南泰船业有限公司</t>
  </si>
  <si>
    <t>交闽XK0222</t>
  </si>
  <si>
    <t>21580</t>
  </si>
  <si>
    <t>7985</t>
  </si>
  <si>
    <t>2000</t>
  </si>
  <si>
    <t>1530.625</t>
  </si>
  <si>
    <t>246</t>
  </si>
  <si>
    <t>2501</t>
  </si>
  <si>
    <t>127.26</t>
  </si>
  <si>
    <t>245364.9</t>
  </si>
  <si>
    <t>国内沿海及长江中下游普通货船运输</t>
  </si>
  <si>
    <t>2021-6-24</t>
  </si>
  <si>
    <t>南安市石井镇营前</t>
  </si>
  <si>
    <t>南安市石井镇海峡大厦5楼</t>
  </si>
  <si>
    <t>0595-68972267</t>
  </si>
  <si>
    <t>黄昭明/总经理</t>
  </si>
  <si>
    <t>洪振基</t>
  </si>
  <si>
    <t>07C112</t>
  </si>
  <si>
    <t>5940</t>
  </si>
  <si>
    <t>1479.789</t>
  </si>
  <si>
    <t>583.65</t>
  </si>
  <si>
    <t>743.139</t>
  </si>
  <si>
    <t>153</t>
  </si>
  <si>
    <t>50.836</t>
  </si>
  <si>
    <t>46.8822</t>
  </si>
  <si>
    <t>3.9538</t>
  </si>
  <si>
    <t>0</t>
  </si>
  <si>
    <t>50</t>
  </si>
  <si>
    <t>南安市景泰船舶设备有限公司</t>
  </si>
  <si>
    <t>闽水SJ00223</t>
  </si>
  <si>
    <t>南安市石井镇仙景村景南小区218号</t>
  </si>
  <si>
    <t>南安市石井镇石井社区滨海东路22号</t>
  </si>
  <si>
    <t>卓雅婷/综合办</t>
  </si>
  <si>
    <t>陈俊杰</t>
  </si>
  <si>
    <t>07C195</t>
  </si>
  <si>
    <t>泉州运顺船务有限公司</t>
  </si>
  <si>
    <t>闽水SJ00282</t>
  </si>
  <si>
    <t>2022-1-26</t>
  </si>
  <si>
    <t>2027-1-25</t>
  </si>
  <si>
    <t>福建省泉州市南安市石井镇石井社区延平南路149号1栋901室</t>
  </si>
  <si>
    <t>伍吉林/经理</t>
  </si>
  <si>
    <t>伍吉林</t>
  </si>
  <si>
    <t>07B230</t>
  </si>
  <si>
    <t>福建辉海船务有限公司</t>
  </si>
  <si>
    <t>闽水SJ00185</t>
  </si>
  <si>
    <t>2025-02-07</t>
  </si>
  <si>
    <t>2029-06-16</t>
  </si>
  <si>
    <t>福建省泉州市晋江市青阳街道陈村社区崇德路267号金融广场一期3号楼802</t>
  </si>
  <si>
    <t>0595-85962777</t>
  </si>
  <si>
    <t>蔡铭扬/综合主管</t>
  </si>
  <si>
    <t>丁瑞生</t>
  </si>
  <si>
    <t>07C175</t>
  </si>
  <si>
    <t>福建力晖海运有限公司</t>
  </si>
  <si>
    <t>闽水SJ00217</t>
  </si>
  <si>
    <t>福建省惠安县螺阳镇世纪大道1456-3号维斯财富中心12号楼1003</t>
  </si>
  <si>
    <t>谢娇馨/综合主管</t>
  </si>
  <si>
    <t>陈明晖</t>
  </si>
  <si>
    <t>福建鹏展船务有限公司</t>
  </si>
  <si>
    <t>闽水SJ00334</t>
  </si>
  <si>
    <t>福建省惠安县净峰镇松村村苔圃6号102室</t>
  </si>
  <si>
    <t>方海林/综合主管</t>
  </si>
  <si>
    <t>杨宝超</t>
  </si>
  <si>
    <t>07C159</t>
  </si>
  <si>
    <t>泉州崇海航运有限公司</t>
  </si>
  <si>
    <t>闽水SJ00187</t>
  </si>
  <si>
    <t>253.3486</t>
  </si>
  <si>
    <t>362576.0710</t>
  </si>
  <si>
    <t>2020-07-30</t>
  </si>
  <si>
    <t>惠安县崇武镇潮乐村崇福路297号</t>
  </si>
  <si>
    <t>87600163</t>
  </si>
  <si>
    <t>陈杰仁/经理</t>
  </si>
  <si>
    <t>曾喜雄</t>
  </si>
  <si>
    <t>07C179</t>
  </si>
  <si>
    <t>福建省泉州市卓脉物流有限公司</t>
  </si>
  <si>
    <t>闽水SJ00057</t>
  </si>
  <si>
    <t>福建省惠安县净峰镇安置区4号楼101室</t>
  </si>
  <si>
    <t>0595-87835067</t>
  </si>
  <si>
    <t>周燕辉/总经理</t>
  </si>
  <si>
    <t>曾连其</t>
  </si>
  <si>
    <t>所属船舶“新盛莲”限期整改</t>
  </si>
  <si>
    <t>石狮市奥通商运有限公司</t>
  </si>
  <si>
    <t>交闽XK0311</t>
  </si>
  <si>
    <t>国内沿海及长江中下游普通货船运输；国内沿海外贸集装箱内支线班轮运输。</t>
  </si>
  <si>
    <t>2022-06-17</t>
  </si>
  <si>
    <t>2027-06-16</t>
  </si>
  <si>
    <t>福建省泉州市石狮市蚶江镇石湖港城外新村</t>
  </si>
  <si>
    <t>福建省泉州市石狮市濠江路濠江明珠B201</t>
  </si>
  <si>
    <t>0595-88685988</t>
  </si>
  <si>
    <t>谢忠共/副总经理</t>
  </si>
  <si>
    <t>蔡哲勤</t>
  </si>
  <si>
    <t>07C114</t>
  </si>
  <si>
    <t>887.2850</t>
  </si>
  <si>
    <t>179.094540</t>
  </si>
  <si>
    <t>石狮市信达船运有限公司</t>
  </si>
  <si>
    <t>交闽XK0313</t>
  </si>
  <si>
    <t>2024-06-07</t>
  </si>
  <si>
    <t>2029-06-06</t>
  </si>
  <si>
    <t xml:space="preserve">石狮市蚶江镇石渔村秀山路21号
</t>
  </si>
  <si>
    <t>石狮市濠江路瀚林大厦406</t>
  </si>
  <si>
    <t>郭杏亮/指定人员</t>
  </si>
  <si>
    <t>郭清田</t>
  </si>
  <si>
    <t>07C104</t>
  </si>
  <si>
    <t>石狮市华东船务有限公司</t>
  </si>
  <si>
    <t>交闽XK0331</t>
  </si>
  <si>
    <t>国内沿海、长江中下游及珠江水系普通货船运输。国内水路货物班轮运输</t>
  </si>
  <si>
    <t>2020-07-01</t>
  </si>
  <si>
    <t>石狮市锦尚东店工业区28-36号</t>
  </si>
  <si>
    <t>邱宗钊/指定人员</t>
  </si>
  <si>
    <t>李天注</t>
  </si>
  <si>
    <t>07A022</t>
  </si>
  <si>
    <t>石狮市永益船运有限公司</t>
  </si>
  <si>
    <t>交闽XK0312</t>
  </si>
  <si>
    <t>石狮市蚶江镇石湖公路东侧石湖段</t>
  </si>
  <si>
    <t>石狮市蚶江镇石湖港大道东侧永益船运大楼7楼</t>
  </si>
  <si>
    <t>郭永钢/指定人员</t>
  </si>
  <si>
    <t>郭景专</t>
  </si>
  <si>
    <t>07C110</t>
  </si>
  <si>
    <t>石狮市安捷船务有限公司</t>
  </si>
  <si>
    <t>交闽XK0323</t>
  </si>
  <si>
    <t>2021-06-23</t>
  </si>
  <si>
    <t>2026-06-22</t>
  </si>
  <si>
    <t>福建省泉州市石狮市蚶江镇港口大道2345号2幢C梯502</t>
  </si>
  <si>
    <t>综合办/林维环</t>
  </si>
  <si>
    <t>纪锦望</t>
  </si>
  <si>
    <t>07C130</t>
  </si>
  <si>
    <t>石狮市闽台船务有限公司</t>
  </si>
  <si>
    <t>交闽XK0314</t>
  </si>
  <si>
    <t>2676.7</t>
  </si>
  <si>
    <t>2021-6-22</t>
  </si>
  <si>
    <t>2026-6-21</t>
  </si>
  <si>
    <t>石狮市蚶江镇蚶江村43号四楼</t>
  </si>
  <si>
    <t>石狮市濠江路假日大厦三楼A6</t>
  </si>
  <si>
    <t>0595-88682568</t>
  </si>
  <si>
    <t>蔡南斯/综合主管</t>
  </si>
  <si>
    <t>林志庆</t>
  </si>
  <si>
    <t>07C123</t>
  </si>
  <si>
    <t>石狮市腾翔船务有限公司</t>
  </si>
  <si>
    <t>交闽XK0375</t>
  </si>
  <si>
    <t>国内沿海及长江中下游、珠江水系普通货船运输。国内水路货物班轮运输</t>
  </si>
  <si>
    <t>石狮市蚶江镇石渔村城内路10号（经营场所：福建省泉州市石狮市蚶江镇石湖海丝路8号2楼）</t>
  </si>
  <si>
    <t>郭世强/总经理</t>
  </si>
  <si>
    <t>郭清白</t>
  </si>
  <si>
    <t>07C107</t>
  </si>
  <si>
    <t>石狮市华信船运有限公司</t>
  </si>
  <si>
    <t>交闽XK0431</t>
  </si>
  <si>
    <t>国内沿海、长江中下游及珠江三角洲普通货船运输。国内水路货物班轮运输</t>
  </si>
  <si>
    <t>2021-6-17</t>
  </si>
  <si>
    <t>2026-6-16</t>
  </si>
  <si>
    <t>福建省泉州市石狮市蚶江镇石湖秀山路11号</t>
  </si>
  <si>
    <t>0595-88682316</t>
  </si>
  <si>
    <t>郭奕抱/指定人员</t>
  </si>
  <si>
    <t>郭随明</t>
  </si>
  <si>
    <t>07C125</t>
  </si>
  <si>
    <t>石狮市富甲海运有限公司</t>
  </si>
  <si>
    <t>交闽XK0459</t>
  </si>
  <si>
    <t>国内沿海、长江中下游及珠江水系普通货物运输</t>
  </si>
  <si>
    <t>石狮市锦尚镇厝上村锦东大道西侧271-277号</t>
  </si>
  <si>
    <t>0595-88959777</t>
  </si>
  <si>
    <t>沈少敏/综合部</t>
  </si>
  <si>
    <t>邱功霖</t>
  </si>
  <si>
    <t>07C168</t>
  </si>
  <si>
    <t>福建千祥船务有限公司</t>
  </si>
  <si>
    <t>交闽XK0499</t>
  </si>
  <si>
    <t>国内沿海、长江中下游
及珠江水系普通货船运输</t>
  </si>
  <si>
    <t>福建省石狮市宝岛中路339号泰禾广场
2幢1105室</t>
  </si>
  <si>
    <t>福建省石狮市宝岛中路339号泰禾广场2幢1105室</t>
  </si>
  <si>
    <t>陈忠飞/
机务主管</t>
  </si>
  <si>
    <t>蔡延河</t>
  </si>
  <si>
    <t>07C182</t>
  </si>
  <si>
    <t>泉州顺通轮船有限公司</t>
  </si>
  <si>
    <t>交闽XKO244</t>
  </si>
  <si>
    <t>国内沿海及长江中下游普通货船运输。国内水路货物班轮运输</t>
  </si>
  <si>
    <t>福建省泉州市石狮市蚶江镇石农村港口大道2591号五楼</t>
  </si>
  <si>
    <t>郭清海/人事主管</t>
  </si>
  <si>
    <t>郭跃民</t>
  </si>
  <si>
    <t>07C118</t>
  </si>
  <si>
    <t>泉州益盛船务有限公司</t>
  </si>
  <si>
    <t>交闽XK0491</t>
  </si>
  <si>
    <t>福建省泉州市石狮市祥芝镇新村南45号</t>
  </si>
  <si>
    <t>福建省泉州市石狮市九二东路540号巷8-501室</t>
  </si>
  <si>
    <t>吴聪辉/指定人员</t>
  </si>
  <si>
    <t>蔡芳筑</t>
  </si>
  <si>
    <t>07C145</t>
  </si>
  <si>
    <t>石狮德盈船务有限公司</t>
  </si>
  <si>
    <t>闽水SJ00108</t>
  </si>
  <si>
    <t>福建省石狮市港口大道1900号B幢B梯203室</t>
  </si>
  <si>
    <t>福建省石狮市港口大道1900号海峡西岸科技孵化基地研发楼313</t>
  </si>
  <si>
    <t>黄龙丰/经营主管</t>
  </si>
  <si>
    <t>林木侨</t>
  </si>
  <si>
    <t>07C196</t>
  </si>
  <si>
    <t>石狮市祥展航运有限公司</t>
  </si>
  <si>
    <t>闽水SJ00135</t>
  </si>
  <si>
    <t>2023-6-21</t>
  </si>
  <si>
    <t>2028-06-20</t>
  </si>
  <si>
    <t>福建省石狮市宝岛中路339号泰禾广场2幢1622室</t>
  </si>
  <si>
    <t>吴清典/总经理</t>
  </si>
  <si>
    <t>吴清典</t>
  </si>
  <si>
    <t>07C198</t>
  </si>
  <si>
    <t>石狮鼎盛船务有限公司</t>
  </si>
  <si>
    <t>闽水SJ00150</t>
  </si>
  <si>
    <t>福建省石狮市灵秀镇西灵路669号901室</t>
  </si>
  <si>
    <t>0595-88353708</t>
  </si>
  <si>
    <t>蔡振兴</t>
  </si>
  <si>
    <t>石狮鼎鑫海运有限公司</t>
  </si>
  <si>
    <t>闽水SJ00163</t>
  </si>
  <si>
    <t>国内沿海及长江中下游及珠江水系普通货船运输</t>
  </si>
  <si>
    <t>福建省石狮市灵秀镇西灵路669号908室</t>
  </si>
  <si>
    <t>邱欢欢</t>
  </si>
  <si>
    <t>泉州顺展物流有限公司</t>
  </si>
  <si>
    <t>闽水SJ00183</t>
  </si>
  <si>
    <t>福建省泉州市石狮市蚶江镇石湖秀山路37号</t>
  </si>
  <si>
    <t>18859731333</t>
  </si>
  <si>
    <t>郭淑魁/总经理</t>
  </si>
  <si>
    <t>郭淑魁</t>
  </si>
  <si>
    <t>07C193</t>
  </si>
  <si>
    <t>石狮市远顺龙船务有限责任公司</t>
  </si>
  <si>
    <t>闽水SJ00190</t>
  </si>
  <si>
    <t>2020—8—13</t>
  </si>
  <si>
    <t>2025—6—30</t>
  </si>
  <si>
    <t>石狮市蚶江镇石湖村城内路10号</t>
  </si>
  <si>
    <t>郭梅圳/综合主管</t>
  </si>
  <si>
    <t>郭祯铁</t>
  </si>
  <si>
    <t>07C105</t>
  </si>
  <si>
    <t>企业运力自有运力不满5000总吨</t>
  </si>
  <si>
    <t>福建宏信船务有限公司</t>
  </si>
  <si>
    <t>闽水SJ00226</t>
  </si>
  <si>
    <t>2021-3-31</t>
  </si>
  <si>
    <t>2025-6-30</t>
  </si>
  <si>
    <t>福建省泉州市石狮市蚶江镇石湖海丝路21号</t>
  </si>
  <si>
    <t>郭清殊/总经理</t>
  </si>
  <si>
    <t>石狮市佰利船舶服务有限公司</t>
  </si>
  <si>
    <t>闽水SJ00239</t>
  </si>
  <si>
    <t>福建省石狮市蚶江镇石湖城外新村10号401室</t>
  </si>
  <si>
    <t>周朝新/经理</t>
  </si>
  <si>
    <t>陈天示</t>
  </si>
  <si>
    <t>福建安丰船务有限公司</t>
  </si>
  <si>
    <t>闽水SJ00280</t>
  </si>
  <si>
    <t>福建省泉州市石狮市蚶江镇裕园小区57号3楼</t>
  </si>
  <si>
    <t>曾忆如/综合主管</t>
  </si>
  <si>
    <t>陈汉燊</t>
  </si>
  <si>
    <t>福建嘉洋海运有限公司</t>
  </si>
  <si>
    <t>闽水SJ00283</t>
  </si>
  <si>
    <t>福建省泉州市石狮市湖滨街道宝岛中路339号泰禾广场2号楼1308-1309室</t>
  </si>
  <si>
    <t>福建省泉州市石狮市宝盖镇横一路石狮碧桂园17栋102</t>
  </si>
  <si>
    <t>陈汉燊/总经理</t>
  </si>
  <si>
    <t>吴水法</t>
  </si>
  <si>
    <t>07C191</t>
  </si>
  <si>
    <t>石狮港益船务有限公司</t>
  </si>
  <si>
    <t>闽水SJ00285</t>
  </si>
  <si>
    <t>福建泉州石狮宝盖镇前园村濠江路428号亚太中心B梯401室</t>
  </si>
  <si>
    <t>王心悦/人事</t>
  </si>
  <si>
    <t>周清享</t>
  </si>
  <si>
    <t>泉州弘旭船务有限公司</t>
  </si>
  <si>
    <t>闽水SJ00293</t>
  </si>
  <si>
    <t>福建省泉州市石狮市蚶江镇石湖城外四区75号</t>
  </si>
  <si>
    <t>总经理/郭志辉</t>
  </si>
  <si>
    <t>郭志辉</t>
  </si>
  <si>
    <t>07C189</t>
  </si>
  <si>
    <t>福建省东亿船务有限责任公司</t>
  </si>
  <si>
    <t>闽水SJ00305</t>
  </si>
  <si>
    <t>福建省泉州市石狮市灵秀镇西灵路669号鼎盛大厦2楼</t>
  </si>
  <si>
    <t>福建省泉州市石狮市灵秀镇西灵路669号鼎盛大厦1楼</t>
  </si>
  <si>
    <t>傅雅敏/综合部经理</t>
  </si>
  <si>
    <t>吴阿六</t>
  </si>
  <si>
    <t>07C192</t>
  </si>
  <si>
    <t>泉州宝晟船务有限公司</t>
  </si>
  <si>
    <t>闽水SJ00295</t>
  </si>
  <si>
    <t>福建省泉州市石狮市蚶江镇石湖城外三区4号</t>
  </si>
  <si>
    <t>福建省泉州市石狮市蚶江镇石湖维也纳酒店4楼</t>
  </si>
  <si>
    <t>郭焕日/总经理</t>
  </si>
  <si>
    <t>郭焕日</t>
  </si>
  <si>
    <t>08F126</t>
  </si>
  <si>
    <t>石狮聚远船运有限公司</t>
  </si>
  <si>
    <t>闽水SJ00310</t>
  </si>
  <si>
    <t xml:space="preserve">福建省石狮市宝岛东路468号
</t>
  </si>
  <si>
    <t>邱鸿锚/总经理</t>
  </si>
  <si>
    <t>曾淑轻</t>
  </si>
  <si>
    <t>福建鑫淼海运有限公司</t>
  </si>
  <si>
    <t>闽水SJ00344</t>
  </si>
  <si>
    <t>福建省石狮市灵秀镇西灵路669号911室</t>
  </si>
  <si>
    <t>沈少敏</t>
  </si>
  <si>
    <t>福建世荣海运有限公司</t>
  </si>
  <si>
    <t>闽水SJ00347</t>
  </si>
  <si>
    <t>福建省泉州市石狮市蚶江镇石湖村港口大道2591号</t>
  </si>
  <si>
    <t>林丽容/人事主管</t>
  </si>
  <si>
    <t>郭连赞</t>
  </si>
  <si>
    <t>海丝恒业（福建）航运有限责任公司</t>
  </si>
  <si>
    <t>闽水SJ00355</t>
  </si>
  <si>
    <t>福建省石狮市港口大道1900号D幢307办公室</t>
  </si>
  <si>
    <t>姚文来/海务部经理</t>
  </si>
  <si>
    <t>林是金</t>
  </si>
  <si>
    <t>福建和晟船运有限公司</t>
  </si>
  <si>
    <t>闽水SJ00384</t>
  </si>
  <si>
    <t>福建省泉州市石狮市蚶江镇石湖坂里三片5号</t>
  </si>
  <si>
    <t>泉州市石狮市八七路588号天恒国际中心5楼510单元</t>
  </si>
  <si>
    <t>谢雅珍/财务</t>
  </si>
  <si>
    <t>郭银钹</t>
  </si>
  <si>
    <t>05A406001</t>
  </si>
  <si>
    <t>石狮市恒通船务有限公司</t>
  </si>
  <si>
    <t>交闽XK0417</t>
  </si>
  <si>
    <t>2021-6-28</t>
  </si>
  <si>
    <t>2026-6-27</t>
  </si>
  <si>
    <t>石狮市祥芝镇海洋科技园恒辉船舶二楼</t>
  </si>
  <si>
    <t>83015999</t>
  </si>
  <si>
    <t>蔡清山/13805917199</t>
  </si>
  <si>
    <t>蔡延博</t>
  </si>
  <si>
    <t>03A028</t>
  </si>
  <si>
    <t>福建宏泰船务有限公司</t>
  </si>
  <si>
    <t>交闽XK0484</t>
  </si>
  <si>
    <t>国内沿海、长江中下游及珠江三角洲普通货船运输；</t>
  </si>
  <si>
    <t>福建省泉州市石狮市湖滨街道福辉路38号建德二期2号楼4号梯1008室</t>
  </si>
  <si>
    <t>福建省石狮市湖滨街道幸福五路20号菲律宾广场2号楼19D</t>
  </si>
  <si>
    <t>施联侨/指定人员</t>
  </si>
  <si>
    <t>蔡金狮</t>
  </si>
  <si>
    <t>07C133</t>
  </si>
  <si>
    <t>石狮市长恒船务有限责任公司</t>
  </si>
  <si>
    <t>闽水SJ00103</t>
  </si>
  <si>
    <t>2022-06-16</t>
  </si>
  <si>
    <t>2027-06-15</t>
  </si>
  <si>
    <t>福建省泉州市石狮市蚶江镇蚶江裕园小区12号A403室</t>
  </si>
  <si>
    <t>指定人员/许清清</t>
  </si>
  <si>
    <t>纪华跃</t>
  </si>
  <si>
    <t>07C161</t>
  </si>
  <si>
    <t>石狮中达船务有限公司</t>
  </si>
  <si>
    <t>闽水SJ00133</t>
  </si>
  <si>
    <t>2023-06-16</t>
  </si>
  <si>
    <t>2028-06-15</t>
  </si>
  <si>
    <t>福建省泉州市石狮市宝盖镇香江路湖光小区6幢605号</t>
  </si>
  <si>
    <t>0595-83967333</t>
  </si>
  <si>
    <t>郭清波/指定人员</t>
  </si>
  <si>
    <t>郭定树</t>
  </si>
  <si>
    <t>07C164</t>
  </si>
  <si>
    <t>福建省鑫嘉源海运有限责任公司</t>
  </si>
  <si>
    <t>闽水SJ00137</t>
  </si>
  <si>
    <t>2023-06-30</t>
  </si>
  <si>
    <t>2028-06-29</t>
  </si>
  <si>
    <t>福建省泉州市石狮市湖滨街道宝岛中路泰禾广场2号楼327-328室</t>
  </si>
  <si>
    <t>郭佳鑫-法人</t>
  </si>
  <si>
    <t>郭佳鑫</t>
  </si>
  <si>
    <t>07C183</t>
  </si>
  <si>
    <t>石狮昌盛船务有限公司</t>
  </si>
  <si>
    <t>交闽XK0487</t>
  </si>
  <si>
    <t>国内沿海、长江中下游及珠江三角洲普通货物运输；国内沿海外贸集装箱内支线班轮运输</t>
  </si>
  <si>
    <t>石狮市湖滨飘香路35巷13-15号</t>
  </si>
  <si>
    <t>石狮市灵秀镇石金路世茂摩天城SOHO办公楼B座2008</t>
  </si>
  <si>
    <t>刘茹茹/综合主管</t>
  </si>
  <si>
    <t>邱世昌</t>
  </si>
  <si>
    <t>07C138</t>
  </si>
  <si>
    <t>福建省石狮市恒信船务有限公司</t>
  </si>
  <si>
    <t>交闽XK0325</t>
  </si>
  <si>
    <t>国内沿海、长江中下游及珠江水系普通普通货船运输</t>
  </si>
  <si>
    <t>2021-06-24</t>
  </si>
  <si>
    <t>2026-06-23</t>
  </si>
  <si>
    <t>石狮市蚶江镇蚶江村二区25号</t>
  </si>
  <si>
    <t>0595-88696093</t>
  </si>
  <si>
    <t>欧阳智勇</t>
  </si>
  <si>
    <t>林火抱</t>
  </si>
  <si>
    <t>07C122</t>
  </si>
  <si>
    <t>石狮弘兴船务有限公司</t>
  </si>
  <si>
    <t>闽水SJ00279</t>
  </si>
  <si>
    <t>2022-01-17</t>
  </si>
  <si>
    <t>2027-01-16</t>
  </si>
  <si>
    <t>福建省泉州市石狮市湖滨街道宝岛中路339号泰禾广场1幢1716-1717室</t>
  </si>
  <si>
    <t>邱育萍</t>
  </si>
  <si>
    <t>傅连兴</t>
  </si>
  <si>
    <t>09A182</t>
  </si>
  <si>
    <t>石狮市新远隆船务有限责任公司</t>
  </si>
  <si>
    <t>企业无自有运力</t>
  </si>
  <si>
    <t>填报说明：1.本表汇总的是2024年12月31日前已取得国内水路运输经营资格的经营者的2024年度经营情况，由各级水路运输管理部门进行汇总填写上报省港航中心，最后由省港航中心汇总后上报交通运输部；
          2.“辖区”栏：福州、厦门、泉州、宁德、龙岩、南平、三明、漳州、莆田、漳州开发区、平潭；
          3.“经营范围”按照许可证上注明的经营范围填写；
          4.“法定代表人”“经济类型”“注册资本”“注册地址”栏按经营者工商营业执照填写；
          5.“企业性质”栏：全民所有制企业（国有企业）、集体所有制企业、个体工商户（联户）、有限责任公司；
          6.“发证日期”“有效期至”栏的格式为：YYYY-MM-DD,如：2011-12-21；
          7.该表中与交通运输企业一套表联网直报系统中指标相同的，数据要保持一致；
          8.各辖区内所有企业均需填写相关信息，未参加核查的企业也需填写，核查结果分为通过核查、限期整改、未参加核查，除通过外其它核查结果需备注原因。</t>
  </si>
  <si>
    <r>
      <rPr>
        <sz val="12"/>
        <rFont val="Times New Roman"/>
        <charset val="134"/>
      </rPr>
      <t xml:space="preserve"> </t>
    </r>
    <r>
      <rPr>
        <sz val="12"/>
        <rFont val="宋体"/>
        <charset val="134"/>
      </rPr>
      <t>附件</t>
    </r>
    <r>
      <rPr>
        <sz val="12"/>
        <rFont val="Times New Roman"/>
        <charset val="134"/>
      </rPr>
      <t xml:space="preserve">4  </t>
    </r>
  </si>
  <si>
    <r>
      <rPr>
        <b/>
        <u/>
        <sz val="16"/>
        <rFont val="Times New Roman"/>
        <charset val="134"/>
      </rPr>
      <t xml:space="preserve">       </t>
    </r>
    <r>
      <rPr>
        <b/>
        <u/>
        <sz val="16"/>
        <rFont val="宋体"/>
        <charset val="134"/>
      </rPr>
      <t>泉州市</t>
    </r>
    <r>
      <rPr>
        <b/>
        <u/>
        <sz val="16"/>
        <rFont val="Times New Roman"/>
        <charset val="134"/>
      </rPr>
      <t xml:space="preserve">     </t>
    </r>
    <r>
      <rPr>
        <b/>
        <sz val="16"/>
        <rFont val="宋体"/>
        <charset val="134"/>
      </rPr>
      <t>辖区内所属营运船舶情况汇总表</t>
    </r>
  </si>
  <si>
    <r>
      <rPr>
        <b/>
        <sz val="11"/>
        <rFont val="宋体"/>
        <charset val="134"/>
      </rPr>
      <t>填报单位</t>
    </r>
    <r>
      <rPr>
        <b/>
        <sz val="11"/>
        <rFont val="Times New Roman"/>
        <charset val="134"/>
      </rPr>
      <t>(</t>
    </r>
    <r>
      <rPr>
        <b/>
        <sz val="11"/>
        <rFont val="宋体"/>
        <charset val="134"/>
      </rPr>
      <t>盖章</t>
    </r>
    <r>
      <rPr>
        <b/>
        <sz val="11"/>
        <rFont val="Times New Roman"/>
        <charset val="134"/>
      </rPr>
      <t xml:space="preserve">): </t>
    </r>
    <r>
      <rPr>
        <b/>
        <sz val="11"/>
        <rFont val="宋体"/>
        <charset val="134"/>
      </rPr>
      <t xml:space="preserve">                                                  </t>
    </r>
    <r>
      <rPr>
        <b/>
        <sz val="11"/>
        <rFont val="Times New Roman"/>
        <charset val="134"/>
      </rPr>
      <t xml:space="preserve">                                                                                                          </t>
    </r>
    <r>
      <rPr>
        <b/>
        <sz val="11"/>
        <rFont val="宋体"/>
        <charset val="134"/>
      </rPr>
      <t>填报人</t>
    </r>
    <r>
      <rPr>
        <b/>
        <sz val="11"/>
        <rFont val="Times New Roman"/>
        <charset val="134"/>
      </rPr>
      <t xml:space="preserve">: </t>
    </r>
    <r>
      <rPr>
        <b/>
        <sz val="11"/>
        <rFont val="宋体"/>
        <charset val="134"/>
      </rPr>
      <t xml:space="preserve">   </t>
    </r>
    <r>
      <rPr>
        <b/>
        <sz val="11"/>
        <rFont val="Times New Roman"/>
        <charset val="134"/>
      </rPr>
      <t xml:space="preserve">                           </t>
    </r>
    <r>
      <rPr>
        <b/>
        <sz val="11"/>
        <rFont val="宋体"/>
        <charset val="134"/>
      </rPr>
      <t>联系方式</t>
    </r>
    <r>
      <rPr>
        <b/>
        <sz val="11"/>
        <rFont val="Times New Roman"/>
        <charset val="134"/>
      </rPr>
      <t>:</t>
    </r>
  </si>
  <si>
    <r>
      <rPr>
        <b/>
        <sz val="11"/>
        <rFont val="宋体"/>
        <charset val="134"/>
      </rPr>
      <t>序号</t>
    </r>
  </si>
  <si>
    <r>
      <rPr>
        <b/>
        <sz val="11"/>
        <rFont val="宋体"/>
        <charset val="134"/>
      </rPr>
      <t>经营者名称</t>
    </r>
  </si>
  <si>
    <r>
      <rPr>
        <b/>
        <sz val="11"/>
        <rFont val="宋体"/>
        <charset val="134"/>
      </rPr>
      <t>国内水路运输经营许可证编号</t>
    </r>
  </si>
  <si>
    <r>
      <rPr>
        <b/>
        <sz val="11"/>
        <rFont val="宋体"/>
        <charset val="134"/>
      </rPr>
      <t>所属船舶基本情况</t>
    </r>
  </si>
  <si>
    <r>
      <rPr>
        <b/>
        <sz val="11"/>
        <rFont val="宋体"/>
        <charset val="134"/>
      </rPr>
      <t>船名</t>
    </r>
  </si>
  <si>
    <r>
      <rPr>
        <b/>
        <sz val="11"/>
        <rFont val="宋体"/>
        <charset val="134"/>
      </rPr>
      <t>船籍港</t>
    </r>
  </si>
  <si>
    <r>
      <rPr>
        <b/>
        <sz val="11"/>
        <rFont val="宋体"/>
        <charset val="134"/>
      </rPr>
      <t>营运证编号</t>
    </r>
  </si>
  <si>
    <r>
      <rPr>
        <b/>
        <sz val="11"/>
        <rFont val="宋体"/>
        <charset val="134"/>
      </rPr>
      <t>发证日期</t>
    </r>
  </si>
  <si>
    <r>
      <rPr>
        <b/>
        <sz val="11"/>
        <rFont val="宋体"/>
        <charset val="134"/>
      </rPr>
      <t>有效期至</t>
    </r>
  </si>
  <si>
    <r>
      <rPr>
        <b/>
        <sz val="11"/>
        <rFont val="宋体"/>
        <charset val="134"/>
      </rPr>
      <t>发证机关</t>
    </r>
  </si>
  <si>
    <r>
      <rPr>
        <b/>
        <sz val="11"/>
        <rFont val="宋体"/>
        <charset val="134"/>
      </rPr>
      <t>船舶类型</t>
    </r>
  </si>
  <si>
    <r>
      <rPr>
        <b/>
        <sz val="11"/>
        <rFont val="宋体"/>
        <charset val="134"/>
      </rPr>
      <t>建成日期</t>
    </r>
  </si>
  <si>
    <r>
      <rPr>
        <b/>
        <sz val="11"/>
        <rFont val="宋体"/>
        <charset val="134"/>
      </rPr>
      <t>总吨</t>
    </r>
  </si>
  <si>
    <r>
      <rPr>
        <b/>
        <sz val="11"/>
        <rFont val="宋体"/>
        <charset val="134"/>
      </rPr>
      <t>载货定额</t>
    </r>
  </si>
  <si>
    <r>
      <rPr>
        <b/>
        <sz val="11"/>
        <rFont val="宋体"/>
        <charset val="134"/>
      </rPr>
      <t>客位</t>
    </r>
  </si>
  <si>
    <r>
      <rPr>
        <b/>
        <sz val="11"/>
        <rFont val="宋体"/>
        <charset val="134"/>
      </rPr>
      <t>功率</t>
    </r>
    <r>
      <rPr>
        <b/>
        <sz val="11"/>
        <rFont val="Times New Roman"/>
        <charset val="134"/>
      </rPr>
      <t xml:space="preserve">
</t>
    </r>
    <r>
      <rPr>
        <b/>
        <sz val="8"/>
        <rFont val="宋体"/>
        <charset val="134"/>
      </rPr>
      <t>（</t>
    </r>
    <r>
      <rPr>
        <b/>
        <sz val="8"/>
        <rFont val="Times New Roman"/>
        <charset val="134"/>
      </rPr>
      <t>KW</t>
    </r>
    <r>
      <rPr>
        <b/>
        <sz val="8"/>
        <rFont val="宋体"/>
        <charset val="134"/>
      </rPr>
      <t>）</t>
    </r>
  </si>
  <si>
    <r>
      <rPr>
        <b/>
        <sz val="11"/>
        <rFont val="宋体"/>
        <charset val="134"/>
      </rPr>
      <t>船舶核定经营范围</t>
    </r>
  </si>
  <si>
    <r>
      <rPr>
        <b/>
        <sz val="11"/>
        <rFont val="宋体"/>
        <charset val="134"/>
      </rPr>
      <t>船舶所有人</t>
    </r>
  </si>
  <si>
    <r>
      <rPr>
        <b/>
        <sz val="11"/>
        <rFont val="宋体"/>
        <charset val="134"/>
      </rPr>
      <t>船舶管理人</t>
    </r>
  </si>
  <si>
    <r>
      <rPr>
        <b/>
        <sz val="10"/>
        <color indexed="60"/>
        <rFont val="宋体"/>
        <charset val="134"/>
      </rPr>
      <t>辖区</t>
    </r>
  </si>
  <si>
    <r>
      <rPr>
        <b/>
        <sz val="10"/>
        <color indexed="60"/>
        <rFont val="宋体"/>
        <charset val="134"/>
      </rPr>
      <t>航区</t>
    </r>
  </si>
  <si>
    <r>
      <rPr>
        <b/>
        <sz val="10"/>
        <color indexed="60"/>
        <rFont val="宋体"/>
        <charset val="134"/>
      </rPr>
      <t>承运货物情况</t>
    </r>
  </si>
  <si>
    <r>
      <rPr>
        <b/>
        <sz val="10"/>
        <color indexed="60"/>
        <rFont val="宋体"/>
        <charset val="134"/>
      </rPr>
      <t>主要航线</t>
    </r>
  </si>
  <si>
    <r>
      <rPr>
        <b/>
        <sz val="10"/>
        <color indexed="60"/>
        <rFont val="宋体"/>
        <charset val="134"/>
      </rPr>
      <t>船用柴油消耗量（吨）</t>
    </r>
  </si>
  <si>
    <r>
      <rPr>
        <b/>
        <sz val="10"/>
        <color indexed="60"/>
        <rFont val="宋体"/>
        <charset val="134"/>
      </rPr>
      <t>船用燃料油消耗量（吨）</t>
    </r>
  </si>
  <si>
    <r>
      <rPr>
        <b/>
        <sz val="10"/>
        <color indexed="60"/>
        <rFont val="宋体"/>
        <charset val="134"/>
      </rPr>
      <t>核查结果</t>
    </r>
  </si>
  <si>
    <r>
      <rPr>
        <b/>
        <sz val="11"/>
        <rFont val="宋体"/>
        <charset val="134"/>
      </rPr>
      <t>备注</t>
    </r>
  </si>
  <si>
    <r>
      <rPr>
        <b/>
        <sz val="11"/>
        <rFont val="宋体"/>
        <charset val="134"/>
      </rPr>
      <t>船检证书对应类型</t>
    </r>
  </si>
  <si>
    <r>
      <rPr>
        <b/>
        <sz val="11"/>
        <rFont val="宋体"/>
        <charset val="134"/>
      </rPr>
      <t>对应附件</t>
    </r>
    <r>
      <rPr>
        <b/>
        <sz val="11"/>
        <rFont val="Times New Roman"/>
        <charset val="134"/>
      </rPr>
      <t>5</t>
    </r>
    <r>
      <rPr>
        <b/>
        <sz val="11"/>
        <rFont val="宋体"/>
        <charset val="134"/>
      </rPr>
      <t>的船舶类型</t>
    </r>
  </si>
  <si>
    <r>
      <rPr>
        <b/>
        <sz val="11"/>
        <rFont val="宋体"/>
        <charset val="134"/>
      </rPr>
      <t>载重吨</t>
    </r>
  </si>
  <si>
    <t>TEU</t>
  </si>
  <si>
    <r>
      <rPr>
        <b/>
        <sz val="11"/>
        <rFont val="宋体"/>
        <charset val="134"/>
      </rPr>
      <t>立方米</t>
    </r>
  </si>
  <si>
    <r>
      <rPr>
        <b/>
        <sz val="11"/>
        <rFont val="宋体"/>
        <charset val="134"/>
      </rPr>
      <t>车位</t>
    </r>
  </si>
  <si>
    <r>
      <rPr>
        <b/>
        <sz val="11"/>
        <rFont val="宋体"/>
        <charset val="134"/>
      </rPr>
      <t>合计</t>
    </r>
  </si>
  <si>
    <r>
      <rPr>
        <sz val="10"/>
        <rFont val="宋体"/>
        <charset val="134"/>
      </rPr>
      <t>泉州展兴船务有限公司</t>
    </r>
  </si>
  <si>
    <r>
      <rPr>
        <sz val="10"/>
        <rFont val="宋体"/>
        <charset val="134"/>
      </rPr>
      <t>交闽</t>
    </r>
    <r>
      <rPr>
        <sz val="10"/>
        <rFont val="Times New Roman"/>
        <charset val="134"/>
      </rPr>
      <t>XK0320</t>
    </r>
  </si>
  <si>
    <r>
      <rPr>
        <sz val="10"/>
        <rFont val="宋体"/>
        <charset val="134"/>
      </rPr>
      <t>冠福</t>
    </r>
    <r>
      <rPr>
        <sz val="10"/>
        <rFont val="Times New Roman"/>
        <charset val="134"/>
      </rPr>
      <t>66</t>
    </r>
  </si>
  <si>
    <r>
      <rPr>
        <sz val="10"/>
        <rFont val="宋体"/>
        <charset val="134"/>
      </rPr>
      <t>泉州</t>
    </r>
  </si>
  <si>
    <r>
      <rPr>
        <sz val="10"/>
        <rFont val="宋体"/>
        <charset val="134"/>
      </rPr>
      <t>闽</t>
    </r>
    <r>
      <rPr>
        <sz val="10"/>
        <rFont val="Times New Roman"/>
        <charset val="134"/>
      </rPr>
      <t>SJ(2020)000176</t>
    </r>
  </si>
  <si>
    <r>
      <rPr>
        <sz val="10"/>
        <rFont val="宋体"/>
        <charset val="134"/>
      </rPr>
      <t>泉州市交通运输局</t>
    </r>
  </si>
  <si>
    <r>
      <rPr>
        <sz val="10"/>
        <rFont val="宋体"/>
        <charset val="134"/>
      </rPr>
      <t>散货船</t>
    </r>
  </si>
  <si>
    <r>
      <rPr>
        <sz val="10"/>
        <rFont val="宋体"/>
        <charset val="134"/>
      </rPr>
      <t>干散货船</t>
    </r>
  </si>
  <si>
    <r>
      <rPr>
        <sz val="10"/>
        <rFont val="宋体"/>
        <charset val="134"/>
      </rPr>
      <t>国内沿海、长江中下游及珠江水系普通货船运输。</t>
    </r>
  </si>
  <si>
    <r>
      <rPr>
        <sz val="10"/>
        <rFont val="宋体"/>
        <charset val="134"/>
      </rPr>
      <t>省际沿海</t>
    </r>
  </si>
  <si>
    <r>
      <rPr>
        <sz val="10"/>
        <rFont val="宋体"/>
        <charset val="134"/>
      </rPr>
      <t>钢材、煤炭</t>
    </r>
  </si>
  <si>
    <r>
      <rPr>
        <sz val="10"/>
        <rFont val="宋体"/>
        <charset val="134"/>
      </rPr>
      <t>北方</t>
    </r>
    <r>
      <rPr>
        <sz val="10"/>
        <rFont val="Times New Roman"/>
        <charset val="134"/>
      </rPr>
      <t>-</t>
    </r>
    <r>
      <rPr>
        <sz val="10"/>
        <rFont val="宋体"/>
        <charset val="134"/>
      </rPr>
      <t>上海</t>
    </r>
  </si>
  <si>
    <r>
      <rPr>
        <sz val="10"/>
        <rFont val="宋体"/>
        <charset val="134"/>
      </rPr>
      <t>通过核查</t>
    </r>
  </si>
  <si>
    <r>
      <rPr>
        <sz val="10"/>
        <rFont val="宋体"/>
        <charset val="134"/>
      </rPr>
      <t>冠福</t>
    </r>
    <r>
      <rPr>
        <sz val="10"/>
        <rFont val="Times New Roman"/>
        <charset val="134"/>
      </rPr>
      <t>58</t>
    </r>
  </si>
  <si>
    <r>
      <rPr>
        <sz val="10"/>
        <rFont val="宋体"/>
        <charset val="134"/>
      </rPr>
      <t>闽</t>
    </r>
    <r>
      <rPr>
        <sz val="10"/>
        <rFont val="Times New Roman"/>
        <charset val="134"/>
      </rPr>
      <t>SJ(2020)000106</t>
    </r>
  </si>
  <si>
    <r>
      <rPr>
        <sz val="10"/>
        <rFont val="宋体"/>
        <charset val="134"/>
      </rPr>
      <t>国内沿海、长江中下游及珠江水系各港间普通货物运输。</t>
    </r>
  </si>
  <si>
    <r>
      <rPr>
        <sz val="10"/>
        <rFont val="宋体"/>
        <charset val="134"/>
      </rPr>
      <t>限期整改</t>
    </r>
  </si>
  <si>
    <r>
      <rPr>
        <sz val="10"/>
        <rFont val="宋体"/>
        <charset val="134"/>
      </rPr>
      <t>船检证书失效</t>
    </r>
  </si>
  <si>
    <r>
      <rPr>
        <sz val="10"/>
        <rFont val="宋体"/>
        <charset val="134"/>
      </rPr>
      <t>泉州安盛船务有限公司</t>
    </r>
  </si>
  <si>
    <r>
      <rPr>
        <sz val="10"/>
        <rFont val="宋体"/>
        <charset val="134"/>
      </rPr>
      <t>交闽</t>
    </r>
    <r>
      <rPr>
        <sz val="10"/>
        <rFont val="Times New Roman"/>
        <charset val="134"/>
      </rPr>
      <t>XK0334</t>
    </r>
  </si>
  <si>
    <r>
      <rPr>
        <sz val="10"/>
        <rFont val="宋体"/>
        <charset val="134"/>
      </rPr>
      <t>安盛</t>
    </r>
    <r>
      <rPr>
        <sz val="10"/>
        <rFont val="Times New Roman"/>
        <charset val="0"/>
      </rPr>
      <t>18</t>
    </r>
  </si>
  <si>
    <r>
      <rPr>
        <sz val="10"/>
        <rFont val="宋体"/>
        <charset val="134"/>
      </rPr>
      <t>闽</t>
    </r>
    <r>
      <rPr>
        <sz val="10"/>
        <rFont val="Times New Roman"/>
        <charset val="0"/>
      </rPr>
      <t>SJ</t>
    </r>
    <r>
      <rPr>
        <sz val="10"/>
        <rFont val="宋体"/>
        <charset val="134"/>
      </rPr>
      <t>（</t>
    </r>
    <r>
      <rPr>
        <sz val="10"/>
        <rFont val="Times New Roman"/>
        <charset val="0"/>
      </rPr>
      <t>2017</t>
    </r>
    <r>
      <rPr>
        <sz val="10"/>
        <rFont val="宋体"/>
        <charset val="134"/>
      </rPr>
      <t>）</t>
    </r>
    <r>
      <rPr>
        <sz val="10"/>
        <rFont val="Times New Roman"/>
        <charset val="0"/>
      </rPr>
      <t>000109</t>
    </r>
  </si>
  <si>
    <t>2020-07-20</t>
  </si>
  <si>
    <t>2025-07-19</t>
  </si>
  <si>
    <r>
      <rPr>
        <sz val="10"/>
        <rFont val="宋体"/>
        <charset val="134"/>
      </rPr>
      <t>泉州市水路运输管理处</t>
    </r>
  </si>
  <si>
    <r>
      <rPr>
        <sz val="10"/>
        <rFont val="宋体"/>
        <charset val="134"/>
      </rPr>
      <t>一般干货船</t>
    </r>
  </si>
  <si>
    <r>
      <rPr>
        <sz val="10"/>
        <rFont val="宋体"/>
        <charset val="134"/>
      </rPr>
      <t>其他船舶</t>
    </r>
  </si>
  <si>
    <r>
      <rPr>
        <sz val="10"/>
        <color indexed="8"/>
        <rFont val="宋体"/>
        <charset val="134"/>
      </rPr>
      <t>国内沿海、长江中下游</t>
    </r>
    <r>
      <rPr>
        <sz val="10"/>
        <color indexed="8"/>
        <rFont val="Times New Roman"/>
        <charset val="0"/>
      </rPr>
      <t xml:space="preserve">
</t>
    </r>
    <r>
      <rPr>
        <sz val="10"/>
        <color indexed="8"/>
        <rFont val="宋体"/>
        <charset val="134"/>
      </rPr>
      <t>及珠江三角洲各港间普通货物运输</t>
    </r>
  </si>
  <si>
    <r>
      <rPr>
        <sz val="10"/>
        <color indexed="8"/>
        <rFont val="宋体"/>
        <charset val="134"/>
      </rPr>
      <t>泉州安盛船务有限公司</t>
    </r>
  </si>
  <si>
    <r>
      <rPr>
        <sz val="10"/>
        <rFont val="宋体"/>
        <charset val="134"/>
      </rPr>
      <t>电器、日用品、纺织品</t>
    </r>
  </si>
  <si>
    <r>
      <rPr>
        <sz val="10"/>
        <rFont val="宋体"/>
        <charset val="134"/>
      </rPr>
      <t>上海</t>
    </r>
    <r>
      <rPr>
        <sz val="10"/>
        <rFont val="Times New Roman"/>
        <charset val="0"/>
      </rPr>
      <t>-</t>
    </r>
    <r>
      <rPr>
        <sz val="10"/>
        <rFont val="宋体"/>
        <charset val="134"/>
      </rPr>
      <t>广澳</t>
    </r>
  </si>
  <si>
    <r>
      <rPr>
        <sz val="10"/>
        <rFont val="宋体"/>
        <charset val="134"/>
      </rPr>
      <t>安盛</t>
    </r>
    <r>
      <rPr>
        <sz val="10"/>
        <rFont val="Times New Roman"/>
        <charset val="0"/>
      </rPr>
      <t>19</t>
    </r>
  </si>
  <si>
    <r>
      <rPr>
        <sz val="10"/>
        <rFont val="宋体"/>
        <charset val="134"/>
      </rPr>
      <t>闽</t>
    </r>
    <r>
      <rPr>
        <sz val="10"/>
        <rFont val="Times New Roman"/>
        <charset val="0"/>
      </rPr>
      <t>SJ</t>
    </r>
    <r>
      <rPr>
        <sz val="10"/>
        <rFont val="宋体"/>
        <charset val="134"/>
      </rPr>
      <t>（</t>
    </r>
    <r>
      <rPr>
        <sz val="10"/>
        <rFont val="Times New Roman"/>
        <charset val="0"/>
      </rPr>
      <t>2013</t>
    </r>
    <r>
      <rPr>
        <sz val="10"/>
        <rFont val="宋体"/>
        <charset val="134"/>
      </rPr>
      <t>）</t>
    </r>
    <r>
      <rPr>
        <sz val="10"/>
        <rFont val="Times New Roman"/>
        <charset val="0"/>
      </rPr>
      <t>40022</t>
    </r>
  </si>
  <si>
    <r>
      <rPr>
        <sz val="10"/>
        <rFont val="宋体"/>
        <charset val="134"/>
      </rPr>
      <t>安盛</t>
    </r>
    <r>
      <rPr>
        <sz val="10"/>
        <rFont val="Times New Roman"/>
        <charset val="0"/>
      </rPr>
      <t>20</t>
    </r>
  </si>
  <si>
    <r>
      <rPr>
        <sz val="10"/>
        <rFont val="宋体"/>
        <charset val="134"/>
      </rPr>
      <t>闽</t>
    </r>
    <r>
      <rPr>
        <sz val="10"/>
        <rFont val="Times New Roman"/>
        <charset val="0"/>
      </rPr>
      <t>SJ</t>
    </r>
    <r>
      <rPr>
        <sz val="10"/>
        <rFont val="宋体"/>
        <charset val="134"/>
      </rPr>
      <t>（</t>
    </r>
    <r>
      <rPr>
        <sz val="10"/>
        <rFont val="Times New Roman"/>
        <charset val="0"/>
      </rPr>
      <t>2017</t>
    </r>
    <r>
      <rPr>
        <sz val="10"/>
        <rFont val="宋体"/>
        <charset val="134"/>
      </rPr>
      <t>）</t>
    </r>
    <r>
      <rPr>
        <sz val="10"/>
        <rFont val="Times New Roman"/>
        <charset val="0"/>
      </rPr>
      <t>000110</t>
    </r>
  </si>
  <si>
    <r>
      <rPr>
        <sz val="10"/>
        <rFont val="宋体"/>
        <charset val="134"/>
      </rPr>
      <t>广澳</t>
    </r>
    <r>
      <rPr>
        <sz val="10"/>
        <rFont val="Times New Roman"/>
        <charset val="0"/>
      </rPr>
      <t>-</t>
    </r>
    <r>
      <rPr>
        <sz val="10"/>
        <rFont val="宋体"/>
        <charset val="134"/>
      </rPr>
      <t>钦州</t>
    </r>
  </si>
  <si>
    <r>
      <rPr>
        <sz val="10"/>
        <rFont val="宋体"/>
        <charset val="134"/>
      </rPr>
      <t>安盛</t>
    </r>
    <r>
      <rPr>
        <sz val="10"/>
        <rFont val="Times New Roman"/>
        <charset val="0"/>
      </rPr>
      <t>21</t>
    </r>
  </si>
  <si>
    <r>
      <rPr>
        <sz val="10"/>
        <rFont val="宋体"/>
        <charset val="134"/>
      </rPr>
      <t>闽</t>
    </r>
    <r>
      <rPr>
        <sz val="10"/>
        <rFont val="Times New Roman"/>
        <charset val="0"/>
      </rPr>
      <t>SJ</t>
    </r>
    <r>
      <rPr>
        <sz val="10"/>
        <rFont val="宋体"/>
        <charset val="134"/>
      </rPr>
      <t>（</t>
    </r>
    <r>
      <rPr>
        <sz val="10"/>
        <rFont val="Times New Roman"/>
        <charset val="0"/>
      </rPr>
      <t>2015</t>
    </r>
    <r>
      <rPr>
        <sz val="10"/>
        <rFont val="宋体"/>
        <charset val="134"/>
      </rPr>
      <t>）</t>
    </r>
    <r>
      <rPr>
        <sz val="10"/>
        <rFont val="Times New Roman"/>
        <charset val="0"/>
      </rPr>
      <t>400033</t>
    </r>
  </si>
  <si>
    <r>
      <rPr>
        <sz val="10"/>
        <color indexed="8"/>
        <rFont val="宋体"/>
        <charset val="134"/>
      </rPr>
      <t>泉州市交通运输局</t>
    </r>
  </si>
  <si>
    <r>
      <rPr>
        <sz val="10"/>
        <rFont val="宋体"/>
        <charset val="134"/>
      </rPr>
      <t>集装箱船</t>
    </r>
  </si>
  <si>
    <r>
      <rPr>
        <sz val="10"/>
        <rFont val="宋体"/>
        <charset val="0"/>
      </rPr>
      <t>上海</t>
    </r>
    <r>
      <rPr>
        <sz val="10"/>
        <rFont val="Times New Roman"/>
        <charset val="0"/>
      </rPr>
      <t>-</t>
    </r>
    <r>
      <rPr>
        <sz val="10"/>
        <rFont val="宋体"/>
        <charset val="0"/>
      </rPr>
      <t>广澳</t>
    </r>
  </si>
  <si>
    <r>
      <rPr>
        <sz val="10"/>
        <rFont val="宋体"/>
        <charset val="134"/>
      </rPr>
      <t>安盛</t>
    </r>
    <r>
      <rPr>
        <sz val="10"/>
        <rFont val="Times New Roman"/>
        <charset val="0"/>
      </rPr>
      <t>26</t>
    </r>
  </si>
  <si>
    <r>
      <rPr>
        <sz val="10"/>
        <rFont val="宋体"/>
        <charset val="134"/>
      </rPr>
      <t>闽</t>
    </r>
    <r>
      <rPr>
        <sz val="10"/>
        <rFont val="Times New Roman"/>
        <charset val="0"/>
      </rPr>
      <t>SJ</t>
    </r>
    <r>
      <rPr>
        <sz val="10"/>
        <rFont val="宋体"/>
        <charset val="134"/>
      </rPr>
      <t>（</t>
    </r>
    <r>
      <rPr>
        <sz val="10"/>
        <rFont val="Times New Roman"/>
        <charset val="0"/>
      </rPr>
      <t>2023</t>
    </r>
    <r>
      <rPr>
        <sz val="10"/>
        <rFont val="宋体"/>
        <charset val="134"/>
      </rPr>
      <t>）</t>
    </r>
    <r>
      <rPr>
        <sz val="10"/>
        <rFont val="Times New Roman"/>
        <charset val="0"/>
      </rPr>
      <t>000036</t>
    </r>
  </si>
  <si>
    <r>
      <rPr>
        <sz val="10"/>
        <rFont val="宋体"/>
        <charset val="134"/>
      </rPr>
      <t>天津</t>
    </r>
    <r>
      <rPr>
        <sz val="10"/>
        <rFont val="Times New Roman"/>
        <charset val="0"/>
      </rPr>
      <t>-</t>
    </r>
    <r>
      <rPr>
        <sz val="10"/>
        <rFont val="宋体"/>
        <charset val="134"/>
      </rPr>
      <t>上海</t>
    </r>
  </si>
  <si>
    <r>
      <rPr>
        <sz val="10"/>
        <rFont val="宋体"/>
        <charset val="134"/>
      </rPr>
      <t>安盛</t>
    </r>
    <r>
      <rPr>
        <sz val="10"/>
        <rFont val="Times New Roman"/>
        <charset val="0"/>
      </rPr>
      <t>28</t>
    </r>
  </si>
  <si>
    <r>
      <rPr>
        <sz val="10"/>
        <rFont val="宋体"/>
        <charset val="134"/>
      </rPr>
      <t>闽</t>
    </r>
    <r>
      <rPr>
        <sz val="10"/>
        <rFont val="Times New Roman"/>
        <charset val="0"/>
      </rPr>
      <t>SJ</t>
    </r>
    <r>
      <rPr>
        <sz val="10"/>
        <rFont val="宋体"/>
        <charset val="134"/>
      </rPr>
      <t>（</t>
    </r>
    <r>
      <rPr>
        <sz val="10"/>
        <rFont val="Times New Roman"/>
        <charset val="0"/>
      </rPr>
      <t>2021</t>
    </r>
    <r>
      <rPr>
        <sz val="10"/>
        <rFont val="宋体"/>
        <charset val="134"/>
      </rPr>
      <t>）</t>
    </r>
    <r>
      <rPr>
        <sz val="10"/>
        <rFont val="Times New Roman"/>
        <charset val="0"/>
      </rPr>
      <t>000038</t>
    </r>
  </si>
  <si>
    <t>2021-03-02</t>
  </si>
  <si>
    <t>2026-03-01</t>
  </si>
  <si>
    <r>
      <rPr>
        <sz val="10"/>
        <rFont val="宋体"/>
        <charset val="134"/>
      </rPr>
      <t>建筑用品、日用品、大宗货物</t>
    </r>
  </si>
  <si>
    <r>
      <rPr>
        <sz val="10"/>
        <rFont val="宋体"/>
        <charset val="134"/>
      </rPr>
      <t>上海</t>
    </r>
    <r>
      <rPr>
        <sz val="10"/>
        <rFont val="Times New Roman"/>
        <charset val="0"/>
      </rPr>
      <t>-</t>
    </r>
    <r>
      <rPr>
        <sz val="10"/>
        <rFont val="宋体"/>
        <charset val="134"/>
      </rPr>
      <t>营口</t>
    </r>
  </si>
  <si>
    <r>
      <rPr>
        <sz val="10"/>
        <rFont val="宋体"/>
        <charset val="134"/>
      </rPr>
      <t>仁建</t>
    </r>
    <r>
      <rPr>
        <sz val="10"/>
        <rFont val="Times New Roman"/>
        <charset val="0"/>
      </rPr>
      <t>6</t>
    </r>
  </si>
  <si>
    <r>
      <rPr>
        <sz val="10"/>
        <rFont val="宋体"/>
        <charset val="134"/>
      </rPr>
      <t>闽</t>
    </r>
    <r>
      <rPr>
        <sz val="10"/>
        <rFont val="Times New Roman"/>
        <charset val="0"/>
      </rPr>
      <t>SJ</t>
    </r>
    <r>
      <rPr>
        <sz val="10"/>
        <rFont val="宋体"/>
        <charset val="134"/>
      </rPr>
      <t>（</t>
    </r>
    <r>
      <rPr>
        <sz val="10"/>
        <rFont val="Times New Roman"/>
        <charset val="0"/>
      </rPr>
      <t>2012</t>
    </r>
    <r>
      <rPr>
        <sz val="10"/>
        <rFont val="宋体"/>
        <charset val="134"/>
      </rPr>
      <t>）</t>
    </r>
    <r>
      <rPr>
        <sz val="10"/>
        <rFont val="Times New Roman"/>
        <charset val="0"/>
      </rPr>
      <t>40006</t>
    </r>
  </si>
  <si>
    <r>
      <rPr>
        <sz val="10"/>
        <rFont val="宋体"/>
        <charset val="134"/>
      </rPr>
      <t>中东线</t>
    </r>
  </si>
  <si>
    <r>
      <rPr>
        <sz val="10"/>
        <rFont val="宋体"/>
        <charset val="134"/>
      </rPr>
      <t>仁建</t>
    </r>
    <r>
      <rPr>
        <sz val="10"/>
        <rFont val="Times New Roman"/>
        <charset val="0"/>
      </rPr>
      <t>8</t>
    </r>
  </si>
  <si>
    <r>
      <rPr>
        <sz val="10"/>
        <rFont val="宋体"/>
        <charset val="134"/>
      </rPr>
      <t>闽</t>
    </r>
    <r>
      <rPr>
        <sz val="10"/>
        <rFont val="Times New Roman"/>
        <charset val="0"/>
      </rPr>
      <t>SJ</t>
    </r>
    <r>
      <rPr>
        <sz val="10"/>
        <rFont val="宋体"/>
        <charset val="134"/>
      </rPr>
      <t>（</t>
    </r>
    <r>
      <rPr>
        <sz val="10"/>
        <rFont val="Times New Roman"/>
        <charset val="0"/>
      </rPr>
      <t>2021</t>
    </r>
    <r>
      <rPr>
        <sz val="10"/>
        <rFont val="宋体"/>
        <charset val="134"/>
      </rPr>
      <t>）</t>
    </r>
    <r>
      <rPr>
        <sz val="10"/>
        <rFont val="Times New Roman"/>
        <charset val="0"/>
      </rPr>
      <t>000051</t>
    </r>
  </si>
  <si>
    <t>2021-03-15</t>
  </si>
  <si>
    <t>2026-03-14</t>
  </si>
  <si>
    <r>
      <rPr>
        <sz val="10"/>
        <rFont val="宋体"/>
        <charset val="134"/>
      </rPr>
      <t>中东</t>
    </r>
    <r>
      <rPr>
        <sz val="10"/>
        <rFont val="Times New Roman"/>
        <charset val="134"/>
      </rPr>
      <t>-</t>
    </r>
    <r>
      <rPr>
        <sz val="10"/>
        <rFont val="宋体"/>
        <charset val="134"/>
      </rPr>
      <t>非洲线</t>
    </r>
  </si>
  <si>
    <r>
      <rPr>
        <sz val="10"/>
        <rFont val="宋体"/>
        <charset val="134"/>
      </rPr>
      <t>仁建</t>
    </r>
    <r>
      <rPr>
        <sz val="10"/>
        <rFont val="Times New Roman"/>
        <charset val="0"/>
      </rPr>
      <t>10</t>
    </r>
  </si>
  <si>
    <r>
      <rPr>
        <sz val="10"/>
        <rFont val="宋体"/>
        <charset val="134"/>
      </rPr>
      <t>闽</t>
    </r>
    <r>
      <rPr>
        <sz val="10"/>
        <rFont val="Times New Roman"/>
        <charset val="0"/>
      </rPr>
      <t>SJ</t>
    </r>
    <r>
      <rPr>
        <sz val="10"/>
        <rFont val="宋体"/>
        <charset val="134"/>
      </rPr>
      <t>（</t>
    </r>
    <r>
      <rPr>
        <sz val="10"/>
        <rFont val="Times New Roman"/>
        <charset val="0"/>
      </rPr>
      <t>2014</t>
    </r>
    <r>
      <rPr>
        <sz val="10"/>
        <rFont val="宋体"/>
        <charset val="134"/>
      </rPr>
      <t>）</t>
    </r>
    <r>
      <rPr>
        <sz val="10"/>
        <rFont val="Times New Roman"/>
        <charset val="0"/>
      </rPr>
      <t>40003</t>
    </r>
  </si>
  <si>
    <r>
      <rPr>
        <sz val="10"/>
        <rFont val="宋体"/>
        <charset val="134"/>
      </rPr>
      <t>美西线</t>
    </r>
  </si>
  <si>
    <r>
      <rPr>
        <sz val="10"/>
        <rFont val="宋体"/>
        <charset val="134"/>
      </rPr>
      <t>仁建</t>
    </r>
    <r>
      <rPr>
        <sz val="10"/>
        <rFont val="Times New Roman"/>
        <charset val="0"/>
      </rPr>
      <t>20</t>
    </r>
  </si>
  <si>
    <r>
      <rPr>
        <sz val="10"/>
        <rFont val="宋体"/>
        <charset val="134"/>
      </rPr>
      <t>闽</t>
    </r>
    <r>
      <rPr>
        <sz val="10"/>
        <rFont val="Times New Roman"/>
        <charset val="0"/>
      </rPr>
      <t>SJ</t>
    </r>
    <r>
      <rPr>
        <sz val="10"/>
        <rFont val="宋体"/>
        <charset val="134"/>
      </rPr>
      <t>（</t>
    </r>
    <r>
      <rPr>
        <sz val="10"/>
        <rFont val="Times New Roman"/>
        <charset val="0"/>
      </rPr>
      <t>2017</t>
    </r>
    <r>
      <rPr>
        <sz val="10"/>
        <rFont val="宋体"/>
        <charset val="134"/>
      </rPr>
      <t>）</t>
    </r>
    <r>
      <rPr>
        <sz val="10"/>
        <rFont val="Times New Roman"/>
        <charset val="0"/>
      </rPr>
      <t>000126</t>
    </r>
  </si>
  <si>
    <r>
      <rPr>
        <sz val="10"/>
        <rFont val="宋体"/>
        <charset val="134"/>
      </rPr>
      <t>北美线</t>
    </r>
  </si>
  <si>
    <r>
      <rPr>
        <sz val="10"/>
        <rFont val="宋体"/>
        <charset val="134"/>
      </rPr>
      <t>海速</t>
    </r>
    <r>
      <rPr>
        <sz val="10"/>
        <rFont val="Times New Roman"/>
        <charset val="0"/>
      </rPr>
      <t>6</t>
    </r>
  </si>
  <si>
    <r>
      <rPr>
        <sz val="10"/>
        <rFont val="宋体"/>
        <charset val="134"/>
      </rPr>
      <t>闽</t>
    </r>
    <r>
      <rPr>
        <sz val="10"/>
        <rFont val="Times New Roman"/>
        <charset val="0"/>
      </rPr>
      <t>SJ</t>
    </r>
    <r>
      <rPr>
        <sz val="10"/>
        <rFont val="宋体"/>
        <charset val="134"/>
      </rPr>
      <t>（</t>
    </r>
    <r>
      <rPr>
        <sz val="10"/>
        <rFont val="Times New Roman"/>
        <charset val="0"/>
      </rPr>
      <t>2017</t>
    </r>
    <r>
      <rPr>
        <sz val="10"/>
        <rFont val="宋体"/>
        <charset val="134"/>
      </rPr>
      <t>）</t>
    </r>
    <r>
      <rPr>
        <sz val="10"/>
        <rFont val="Times New Roman"/>
        <charset val="0"/>
      </rPr>
      <t>000069</t>
    </r>
  </si>
  <si>
    <r>
      <rPr>
        <sz val="10"/>
        <rFont val="宋体"/>
        <charset val="134"/>
      </rPr>
      <t>东南亚</t>
    </r>
  </si>
  <si>
    <r>
      <rPr>
        <sz val="10"/>
        <rFont val="宋体"/>
        <charset val="134"/>
      </rPr>
      <t>海速</t>
    </r>
    <r>
      <rPr>
        <sz val="10"/>
        <rFont val="Times New Roman"/>
        <charset val="0"/>
      </rPr>
      <t>7</t>
    </r>
  </si>
  <si>
    <r>
      <rPr>
        <sz val="10"/>
        <rFont val="宋体"/>
        <charset val="134"/>
      </rPr>
      <t>闽</t>
    </r>
    <r>
      <rPr>
        <sz val="10"/>
        <rFont val="Times New Roman"/>
        <charset val="0"/>
      </rPr>
      <t>SJ</t>
    </r>
    <r>
      <rPr>
        <sz val="10"/>
        <rFont val="宋体"/>
        <charset val="134"/>
      </rPr>
      <t>（</t>
    </r>
    <r>
      <rPr>
        <sz val="10"/>
        <rFont val="Times New Roman"/>
        <charset val="0"/>
      </rPr>
      <t>2017</t>
    </r>
    <r>
      <rPr>
        <sz val="10"/>
        <rFont val="宋体"/>
        <charset val="134"/>
      </rPr>
      <t>）</t>
    </r>
    <r>
      <rPr>
        <sz val="10"/>
        <rFont val="Times New Roman"/>
        <charset val="0"/>
      </rPr>
      <t>000091</t>
    </r>
  </si>
  <si>
    <r>
      <rPr>
        <sz val="10"/>
        <rFont val="宋体"/>
        <charset val="134"/>
      </rPr>
      <t>安通大连</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</si>
  <si>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000106</t>
    </r>
  </si>
  <si>
    <r>
      <rPr>
        <sz val="10"/>
        <rFont val="宋体"/>
        <charset val="134"/>
      </rPr>
      <t>中印线</t>
    </r>
  </si>
  <si>
    <r>
      <rPr>
        <sz val="10"/>
        <rFont val="宋体"/>
        <charset val="134"/>
      </rPr>
      <t>安通福州</t>
    </r>
  </si>
  <si>
    <r>
      <rPr>
        <sz val="10"/>
        <rFont val="宋体"/>
        <charset val="134"/>
      </rPr>
      <t>闽</t>
    </r>
    <r>
      <rPr>
        <sz val="10"/>
        <rFont val="Times New Roman"/>
        <charset val="0"/>
      </rPr>
      <t>SJ</t>
    </r>
    <r>
      <rPr>
        <sz val="10"/>
        <rFont val="宋体"/>
        <charset val="134"/>
      </rPr>
      <t>（</t>
    </r>
    <r>
      <rPr>
        <sz val="10"/>
        <rFont val="Times New Roman"/>
        <charset val="0"/>
      </rPr>
      <t>2024</t>
    </r>
    <r>
      <rPr>
        <sz val="10"/>
        <rFont val="宋体"/>
        <charset val="134"/>
      </rPr>
      <t>）</t>
    </r>
    <r>
      <rPr>
        <sz val="10"/>
        <rFont val="Times New Roman"/>
        <charset val="0"/>
      </rPr>
      <t>000098</t>
    </r>
  </si>
  <si>
    <r>
      <rPr>
        <sz val="10"/>
        <rFont val="宋体"/>
        <charset val="134"/>
      </rPr>
      <t>海丝</t>
    </r>
    <r>
      <rPr>
        <sz val="10"/>
        <rFont val="Times New Roman"/>
        <charset val="0"/>
      </rPr>
      <t>1</t>
    </r>
  </si>
  <si>
    <r>
      <rPr>
        <sz val="10"/>
        <rFont val="宋体"/>
        <charset val="134"/>
      </rPr>
      <t>闽</t>
    </r>
    <r>
      <rPr>
        <sz val="10"/>
        <rFont val="Times New Roman"/>
        <charset val="0"/>
      </rPr>
      <t>SJ</t>
    </r>
    <r>
      <rPr>
        <sz val="10"/>
        <rFont val="宋体"/>
        <charset val="134"/>
      </rPr>
      <t>（</t>
    </r>
    <r>
      <rPr>
        <sz val="10"/>
        <rFont val="Times New Roman"/>
        <charset val="0"/>
      </rPr>
      <t>2022</t>
    </r>
    <r>
      <rPr>
        <sz val="10"/>
        <rFont val="宋体"/>
        <charset val="134"/>
      </rPr>
      <t>）</t>
    </r>
    <r>
      <rPr>
        <sz val="10"/>
        <rFont val="Times New Roman"/>
        <charset val="0"/>
      </rPr>
      <t>000256</t>
    </r>
  </si>
  <si>
    <r>
      <rPr>
        <sz val="10"/>
        <rFont val="宋体"/>
        <charset val="134"/>
      </rPr>
      <t>营口</t>
    </r>
    <r>
      <rPr>
        <sz val="10"/>
        <rFont val="Times New Roman"/>
        <charset val="0"/>
      </rPr>
      <t>-</t>
    </r>
    <r>
      <rPr>
        <sz val="10"/>
        <rFont val="宋体"/>
        <charset val="134"/>
      </rPr>
      <t>广澳</t>
    </r>
  </si>
  <si>
    <r>
      <rPr>
        <sz val="10"/>
        <rFont val="宋体"/>
        <charset val="134"/>
      </rPr>
      <t>刺桐</t>
    </r>
    <r>
      <rPr>
        <sz val="10"/>
        <rFont val="Times New Roman"/>
        <charset val="0"/>
      </rPr>
      <t>1</t>
    </r>
  </si>
  <si>
    <r>
      <rPr>
        <sz val="10"/>
        <rFont val="宋体"/>
        <charset val="134"/>
      </rPr>
      <t>闽</t>
    </r>
    <r>
      <rPr>
        <sz val="10"/>
        <rFont val="Times New Roman"/>
        <charset val="0"/>
      </rPr>
      <t>SJ</t>
    </r>
    <r>
      <rPr>
        <sz val="10"/>
        <rFont val="宋体"/>
        <charset val="134"/>
      </rPr>
      <t>（</t>
    </r>
    <r>
      <rPr>
        <sz val="10"/>
        <rFont val="Times New Roman"/>
        <charset val="0"/>
      </rPr>
      <t>2022</t>
    </r>
    <r>
      <rPr>
        <sz val="10"/>
        <rFont val="宋体"/>
        <charset val="134"/>
      </rPr>
      <t>）</t>
    </r>
    <r>
      <rPr>
        <sz val="10"/>
        <rFont val="Times New Roman"/>
        <charset val="0"/>
      </rPr>
      <t>000246</t>
    </r>
  </si>
  <si>
    <r>
      <rPr>
        <sz val="10"/>
        <rFont val="宋体"/>
        <charset val="0"/>
      </rPr>
      <t>日照</t>
    </r>
    <r>
      <rPr>
        <sz val="10"/>
        <rFont val="Times New Roman"/>
        <charset val="0"/>
      </rPr>
      <t>-</t>
    </r>
    <r>
      <rPr>
        <sz val="10"/>
        <rFont val="宋体"/>
        <charset val="0"/>
      </rPr>
      <t>钦州</t>
    </r>
  </si>
  <si>
    <r>
      <rPr>
        <sz val="10"/>
        <rFont val="宋体"/>
        <charset val="134"/>
      </rPr>
      <t>仁建泉州</t>
    </r>
  </si>
  <si>
    <r>
      <rPr>
        <sz val="10"/>
        <rFont val="宋体"/>
        <charset val="134"/>
      </rPr>
      <t>闽</t>
    </r>
    <r>
      <rPr>
        <sz val="10"/>
        <rFont val="Times New Roman"/>
        <charset val="0"/>
      </rPr>
      <t>SJ</t>
    </r>
    <r>
      <rPr>
        <sz val="10"/>
        <rFont val="宋体"/>
        <charset val="134"/>
      </rPr>
      <t>（</t>
    </r>
    <r>
      <rPr>
        <sz val="10"/>
        <rFont val="Times New Roman"/>
        <charset val="0"/>
      </rPr>
      <t>2022</t>
    </r>
    <r>
      <rPr>
        <sz val="10"/>
        <rFont val="宋体"/>
        <charset val="134"/>
      </rPr>
      <t>）</t>
    </r>
    <r>
      <rPr>
        <sz val="10"/>
        <rFont val="Times New Roman"/>
        <charset val="0"/>
      </rPr>
      <t>000214</t>
    </r>
  </si>
  <si>
    <r>
      <rPr>
        <sz val="10"/>
        <rFont val="宋体"/>
        <charset val="134"/>
      </rPr>
      <t>多用途船</t>
    </r>
  </si>
  <si>
    <r>
      <rPr>
        <sz val="10"/>
        <rFont val="宋体"/>
        <charset val="0"/>
      </rPr>
      <t>营口</t>
    </r>
    <r>
      <rPr>
        <sz val="10"/>
        <rFont val="Times New Roman"/>
        <charset val="0"/>
      </rPr>
      <t>-</t>
    </r>
    <r>
      <rPr>
        <sz val="10"/>
        <rFont val="宋体"/>
        <charset val="0"/>
      </rPr>
      <t>钦州</t>
    </r>
  </si>
  <si>
    <r>
      <rPr>
        <sz val="10"/>
        <rFont val="宋体"/>
        <charset val="134"/>
      </rPr>
      <t>仁建海口</t>
    </r>
  </si>
  <si>
    <r>
      <rPr>
        <sz val="10"/>
        <rFont val="宋体"/>
        <charset val="134"/>
      </rPr>
      <t>闽</t>
    </r>
    <r>
      <rPr>
        <sz val="10"/>
        <rFont val="Times New Roman"/>
        <charset val="0"/>
      </rPr>
      <t>SJ</t>
    </r>
    <r>
      <rPr>
        <sz val="10"/>
        <rFont val="宋体"/>
        <charset val="134"/>
      </rPr>
      <t>（</t>
    </r>
    <r>
      <rPr>
        <sz val="10"/>
        <rFont val="Times New Roman"/>
        <charset val="0"/>
      </rPr>
      <t>2022</t>
    </r>
    <r>
      <rPr>
        <sz val="10"/>
        <rFont val="宋体"/>
        <charset val="134"/>
      </rPr>
      <t>）</t>
    </r>
    <r>
      <rPr>
        <sz val="10"/>
        <rFont val="Times New Roman"/>
        <charset val="0"/>
      </rPr>
      <t>000234</t>
    </r>
  </si>
  <si>
    <r>
      <rPr>
        <sz val="10"/>
        <rFont val="宋体"/>
        <charset val="134"/>
      </rPr>
      <t>天津</t>
    </r>
    <r>
      <rPr>
        <sz val="10"/>
        <rFont val="Times New Roman"/>
        <charset val="0"/>
      </rPr>
      <t>-</t>
    </r>
    <r>
      <rPr>
        <sz val="10"/>
        <rFont val="宋体"/>
        <charset val="134"/>
      </rPr>
      <t>广澳</t>
    </r>
  </si>
  <si>
    <r>
      <rPr>
        <sz val="10"/>
        <rFont val="宋体"/>
        <charset val="134"/>
      </rPr>
      <t>仁建广州</t>
    </r>
  </si>
  <si>
    <r>
      <rPr>
        <sz val="10"/>
        <rFont val="宋体"/>
        <charset val="134"/>
      </rPr>
      <t>闽</t>
    </r>
    <r>
      <rPr>
        <sz val="10"/>
        <rFont val="Times New Roman"/>
        <charset val="0"/>
      </rPr>
      <t>SJ</t>
    </r>
    <r>
      <rPr>
        <sz val="10"/>
        <rFont val="宋体"/>
        <charset val="134"/>
      </rPr>
      <t>（</t>
    </r>
    <r>
      <rPr>
        <sz val="10"/>
        <rFont val="Times New Roman"/>
        <charset val="0"/>
      </rPr>
      <t>2023</t>
    </r>
    <r>
      <rPr>
        <sz val="10"/>
        <rFont val="宋体"/>
        <charset val="134"/>
      </rPr>
      <t>）</t>
    </r>
    <r>
      <rPr>
        <sz val="10"/>
        <rFont val="Times New Roman"/>
        <charset val="0"/>
      </rPr>
      <t>000230</t>
    </r>
  </si>
  <si>
    <r>
      <rPr>
        <sz val="10"/>
        <rFont val="宋体"/>
        <charset val="0"/>
      </rPr>
      <t>上海</t>
    </r>
    <r>
      <rPr>
        <sz val="10"/>
        <rFont val="Times New Roman"/>
        <charset val="0"/>
      </rPr>
      <t>-</t>
    </r>
    <r>
      <rPr>
        <sz val="10"/>
        <rFont val="宋体"/>
        <charset val="0"/>
      </rPr>
      <t>南沙</t>
    </r>
  </si>
  <si>
    <r>
      <rPr>
        <sz val="10"/>
        <rFont val="宋体"/>
        <charset val="134"/>
      </rPr>
      <t>仁建营口</t>
    </r>
  </si>
  <si>
    <r>
      <rPr>
        <sz val="10"/>
        <rFont val="宋体"/>
        <charset val="134"/>
      </rPr>
      <t>闽</t>
    </r>
    <r>
      <rPr>
        <sz val="10"/>
        <rFont val="Times New Roman"/>
        <charset val="0"/>
      </rPr>
      <t>SJ</t>
    </r>
    <r>
      <rPr>
        <sz val="10"/>
        <rFont val="宋体"/>
        <charset val="134"/>
      </rPr>
      <t>（</t>
    </r>
    <r>
      <rPr>
        <sz val="10"/>
        <rFont val="Times New Roman"/>
        <charset val="0"/>
      </rPr>
      <t>2013</t>
    </r>
    <r>
      <rPr>
        <sz val="10"/>
        <rFont val="宋体"/>
        <charset val="134"/>
      </rPr>
      <t>）</t>
    </r>
    <r>
      <rPr>
        <sz val="10"/>
        <rFont val="Times New Roman"/>
        <charset val="0"/>
      </rPr>
      <t>40004</t>
    </r>
  </si>
  <si>
    <r>
      <rPr>
        <sz val="10"/>
        <color indexed="8"/>
        <rFont val="宋体"/>
        <charset val="134"/>
      </rPr>
      <t>营口</t>
    </r>
    <r>
      <rPr>
        <sz val="10"/>
        <color indexed="8"/>
        <rFont val="Times New Roman"/>
        <charset val="0"/>
      </rPr>
      <t>-</t>
    </r>
    <r>
      <rPr>
        <sz val="10"/>
        <color indexed="8"/>
        <rFont val="宋体"/>
        <charset val="134"/>
      </rPr>
      <t>锦州</t>
    </r>
    <r>
      <rPr>
        <sz val="10"/>
        <color indexed="8"/>
        <rFont val="Times New Roman"/>
        <charset val="0"/>
      </rPr>
      <t>-</t>
    </r>
    <r>
      <rPr>
        <sz val="10"/>
        <color indexed="8"/>
        <rFont val="宋体"/>
        <charset val="134"/>
      </rPr>
      <t>京唐</t>
    </r>
    <r>
      <rPr>
        <sz val="10"/>
        <color indexed="8"/>
        <rFont val="Times New Roman"/>
        <charset val="0"/>
      </rPr>
      <t>-</t>
    </r>
    <r>
      <rPr>
        <sz val="10"/>
        <color indexed="8"/>
        <rFont val="宋体"/>
        <charset val="134"/>
      </rPr>
      <t>天津</t>
    </r>
    <r>
      <rPr>
        <sz val="10"/>
        <color indexed="8"/>
        <rFont val="Times New Roman"/>
        <charset val="0"/>
      </rPr>
      <t>-</t>
    </r>
    <r>
      <rPr>
        <sz val="10"/>
        <color indexed="8"/>
        <rFont val="宋体"/>
        <charset val="134"/>
      </rPr>
      <t>海口</t>
    </r>
    <r>
      <rPr>
        <sz val="10"/>
        <color indexed="8"/>
        <rFont val="Times New Roman"/>
        <charset val="0"/>
      </rPr>
      <t>-</t>
    </r>
    <r>
      <rPr>
        <sz val="10"/>
        <color indexed="8"/>
        <rFont val="宋体"/>
        <charset val="134"/>
      </rPr>
      <t>泉州</t>
    </r>
    <r>
      <rPr>
        <sz val="10"/>
        <color indexed="8"/>
        <rFont val="Times New Roman"/>
        <charset val="0"/>
      </rPr>
      <t>-</t>
    </r>
    <r>
      <rPr>
        <sz val="10"/>
        <color indexed="8"/>
        <rFont val="宋体"/>
        <charset val="134"/>
      </rPr>
      <t>南沙外贸集装箱内支线班轮运输</t>
    </r>
  </si>
  <si>
    <r>
      <rPr>
        <sz val="10"/>
        <rFont val="宋体"/>
        <charset val="134"/>
      </rPr>
      <t>营口</t>
    </r>
    <r>
      <rPr>
        <sz val="10"/>
        <rFont val="Times New Roman"/>
        <charset val="0"/>
      </rPr>
      <t>-</t>
    </r>
    <r>
      <rPr>
        <sz val="10"/>
        <rFont val="宋体"/>
        <charset val="134"/>
      </rPr>
      <t>钦州</t>
    </r>
  </si>
  <si>
    <r>
      <rPr>
        <sz val="10"/>
        <rFont val="宋体"/>
        <charset val="134"/>
      </rPr>
      <t>仁建青岛</t>
    </r>
  </si>
  <si>
    <r>
      <rPr>
        <sz val="10"/>
        <rFont val="宋体"/>
        <charset val="134"/>
      </rPr>
      <t>闽</t>
    </r>
    <r>
      <rPr>
        <sz val="10"/>
        <rFont val="Times New Roman"/>
        <charset val="0"/>
      </rPr>
      <t>SJ</t>
    </r>
    <r>
      <rPr>
        <sz val="10"/>
        <rFont val="宋体"/>
        <charset val="134"/>
      </rPr>
      <t>（</t>
    </r>
    <r>
      <rPr>
        <sz val="10"/>
        <rFont val="Times New Roman"/>
        <charset val="0"/>
      </rPr>
      <t>2024</t>
    </r>
    <r>
      <rPr>
        <sz val="10"/>
        <rFont val="宋体"/>
        <charset val="134"/>
      </rPr>
      <t>）</t>
    </r>
    <r>
      <rPr>
        <sz val="10"/>
        <rFont val="Times New Roman"/>
        <charset val="0"/>
      </rPr>
      <t>000055</t>
    </r>
  </si>
  <si>
    <r>
      <rPr>
        <sz val="10"/>
        <rFont val="宋体"/>
        <charset val="0"/>
      </rPr>
      <t>天津</t>
    </r>
    <r>
      <rPr>
        <sz val="10"/>
        <rFont val="Times New Roman"/>
        <charset val="0"/>
      </rPr>
      <t>-</t>
    </r>
    <r>
      <rPr>
        <sz val="10"/>
        <rFont val="宋体"/>
        <charset val="0"/>
      </rPr>
      <t>广澳</t>
    </r>
  </si>
  <si>
    <r>
      <rPr>
        <sz val="10"/>
        <rFont val="宋体"/>
        <charset val="134"/>
      </rPr>
      <t>仁建上海</t>
    </r>
  </si>
  <si>
    <r>
      <rPr>
        <sz val="10"/>
        <rFont val="宋体"/>
        <charset val="134"/>
      </rPr>
      <t>闽</t>
    </r>
    <r>
      <rPr>
        <sz val="10"/>
        <rFont val="Times New Roman"/>
        <charset val="0"/>
      </rPr>
      <t>SJ</t>
    </r>
    <r>
      <rPr>
        <sz val="10"/>
        <rFont val="宋体"/>
        <charset val="134"/>
      </rPr>
      <t>（</t>
    </r>
    <r>
      <rPr>
        <sz val="10"/>
        <rFont val="Times New Roman"/>
        <charset val="0"/>
      </rPr>
      <t>2023</t>
    </r>
    <r>
      <rPr>
        <sz val="10"/>
        <rFont val="宋体"/>
        <charset val="134"/>
      </rPr>
      <t>）</t>
    </r>
    <r>
      <rPr>
        <sz val="10"/>
        <rFont val="Times New Roman"/>
        <charset val="0"/>
      </rPr>
      <t>000155</t>
    </r>
  </si>
  <si>
    <r>
      <rPr>
        <sz val="10"/>
        <rFont val="宋体"/>
        <charset val="134"/>
      </rPr>
      <t>干货船</t>
    </r>
  </si>
  <si>
    <r>
      <rPr>
        <sz val="10"/>
        <rFont val="宋体"/>
        <charset val="134"/>
      </rPr>
      <t>日照</t>
    </r>
    <r>
      <rPr>
        <sz val="10"/>
        <rFont val="Times New Roman"/>
        <charset val="0"/>
      </rPr>
      <t>-</t>
    </r>
    <r>
      <rPr>
        <sz val="10"/>
        <rFont val="宋体"/>
        <charset val="134"/>
      </rPr>
      <t>广澳</t>
    </r>
  </si>
  <si>
    <r>
      <rPr>
        <sz val="10"/>
        <rFont val="宋体"/>
        <charset val="134"/>
      </rPr>
      <t>仁建宁波</t>
    </r>
  </si>
  <si>
    <r>
      <rPr>
        <sz val="10"/>
        <rFont val="宋体"/>
        <charset val="134"/>
      </rPr>
      <t>闽</t>
    </r>
    <r>
      <rPr>
        <sz val="10"/>
        <rFont val="Times New Roman"/>
        <charset val="0"/>
      </rPr>
      <t>SJ</t>
    </r>
    <r>
      <rPr>
        <sz val="10"/>
        <rFont val="宋体"/>
        <charset val="134"/>
      </rPr>
      <t>（</t>
    </r>
    <r>
      <rPr>
        <sz val="10"/>
        <rFont val="Times New Roman"/>
        <charset val="0"/>
      </rPr>
      <t>2024</t>
    </r>
    <r>
      <rPr>
        <sz val="10"/>
        <rFont val="宋体"/>
        <charset val="134"/>
      </rPr>
      <t>）</t>
    </r>
    <r>
      <rPr>
        <sz val="10"/>
        <rFont val="Times New Roman"/>
        <charset val="0"/>
      </rPr>
      <t>000027</t>
    </r>
  </si>
  <si>
    <r>
      <rPr>
        <sz val="10"/>
        <rFont val="宋体"/>
        <charset val="134"/>
      </rPr>
      <t>天津</t>
    </r>
    <r>
      <rPr>
        <sz val="10"/>
        <rFont val="Times New Roman"/>
        <charset val="0"/>
      </rPr>
      <t>-</t>
    </r>
    <r>
      <rPr>
        <sz val="10"/>
        <rFont val="宋体"/>
        <charset val="134"/>
      </rPr>
      <t>东莞</t>
    </r>
  </si>
  <si>
    <r>
      <rPr>
        <sz val="10"/>
        <rFont val="宋体"/>
        <charset val="134"/>
      </rPr>
      <t>仁建钦州</t>
    </r>
  </si>
  <si>
    <r>
      <rPr>
        <sz val="10"/>
        <rFont val="宋体"/>
        <charset val="134"/>
      </rPr>
      <t>闽</t>
    </r>
    <r>
      <rPr>
        <sz val="10"/>
        <rFont val="Times New Roman"/>
        <charset val="0"/>
      </rPr>
      <t>SJ</t>
    </r>
    <r>
      <rPr>
        <sz val="10"/>
        <rFont val="宋体"/>
        <charset val="134"/>
      </rPr>
      <t>（</t>
    </r>
    <r>
      <rPr>
        <sz val="10"/>
        <rFont val="Times New Roman"/>
        <charset val="0"/>
      </rPr>
      <t>2024</t>
    </r>
    <r>
      <rPr>
        <sz val="10"/>
        <rFont val="宋体"/>
        <charset val="134"/>
      </rPr>
      <t>）</t>
    </r>
    <r>
      <rPr>
        <sz val="10"/>
        <rFont val="Times New Roman"/>
        <charset val="0"/>
      </rPr>
      <t>000013</t>
    </r>
  </si>
  <si>
    <r>
      <rPr>
        <sz val="10"/>
        <rFont val="宋体"/>
        <charset val="134"/>
      </rPr>
      <t>上海</t>
    </r>
    <r>
      <rPr>
        <sz val="10"/>
        <rFont val="Times New Roman"/>
        <charset val="0"/>
      </rPr>
      <t>-</t>
    </r>
    <r>
      <rPr>
        <sz val="10"/>
        <rFont val="宋体"/>
        <charset val="134"/>
      </rPr>
      <t>南沙</t>
    </r>
  </si>
  <si>
    <r>
      <rPr>
        <sz val="10"/>
        <rFont val="宋体"/>
        <charset val="134"/>
      </rPr>
      <t>仁建唐山</t>
    </r>
  </si>
  <si>
    <r>
      <rPr>
        <sz val="10"/>
        <rFont val="宋体"/>
        <charset val="134"/>
      </rPr>
      <t>闽</t>
    </r>
    <r>
      <rPr>
        <sz val="10"/>
        <rFont val="Times New Roman"/>
        <charset val="0"/>
      </rPr>
      <t>SJ</t>
    </r>
    <r>
      <rPr>
        <sz val="10"/>
        <rFont val="宋体"/>
        <charset val="134"/>
      </rPr>
      <t>（</t>
    </r>
    <r>
      <rPr>
        <sz val="10"/>
        <rFont val="Times New Roman"/>
        <charset val="0"/>
      </rPr>
      <t>2023</t>
    </r>
    <r>
      <rPr>
        <sz val="10"/>
        <rFont val="宋体"/>
        <charset val="134"/>
      </rPr>
      <t>）</t>
    </r>
    <r>
      <rPr>
        <sz val="10"/>
        <rFont val="Times New Roman"/>
        <charset val="0"/>
      </rPr>
      <t>000069</t>
    </r>
  </si>
  <si>
    <r>
      <rPr>
        <sz val="10"/>
        <rFont val="宋体"/>
        <charset val="0"/>
      </rPr>
      <t>营口</t>
    </r>
    <r>
      <rPr>
        <sz val="10"/>
        <rFont val="Times New Roman"/>
        <charset val="0"/>
      </rPr>
      <t>-</t>
    </r>
    <r>
      <rPr>
        <sz val="10"/>
        <rFont val="宋体"/>
        <charset val="0"/>
      </rPr>
      <t>广澳</t>
    </r>
  </si>
  <si>
    <r>
      <rPr>
        <sz val="10"/>
        <rFont val="宋体"/>
        <charset val="134"/>
      </rPr>
      <t>仁建石湖</t>
    </r>
  </si>
  <si>
    <r>
      <rPr>
        <sz val="10"/>
        <rFont val="宋体"/>
        <charset val="134"/>
      </rPr>
      <t>闽</t>
    </r>
    <r>
      <rPr>
        <sz val="10"/>
        <rFont val="Times New Roman"/>
        <charset val="0"/>
      </rPr>
      <t>SJ</t>
    </r>
    <r>
      <rPr>
        <sz val="10"/>
        <rFont val="宋体"/>
        <charset val="134"/>
      </rPr>
      <t>（</t>
    </r>
    <r>
      <rPr>
        <sz val="10"/>
        <rFont val="Times New Roman"/>
        <charset val="0"/>
      </rPr>
      <t>2022</t>
    </r>
    <r>
      <rPr>
        <sz val="10"/>
        <rFont val="宋体"/>
        <charset val="134"/>
      </rPr>
      <t>）</t>
    </r>
    <r>
      <rPr>
        <sz val="10"/>
        <rFont val="Times New Roman"/>
        <charset val="0"/>
      </rPr>
      <t>000248</t>
    </r>
  </si>
  <si>
    <r>
      <rPr>
        <sz val="10"/>
        <rFont val="宋体"/>
        <charset val="134"/>
      </rPr>
      <t>营口</t>
    </r>
    <r>
      <rPr>
        <sz val="10"/>
        <rFont val="Times New Roman"/>
        <charset val="0"/>
      </rPr>
      <t>-</t>
    </r>
    <r>
      <rPr>
        <sz val="10"/>
        <rFont val="宋体"/>
        <charset val="134"/>
      </rPr>
      <t>东莞</t>
    </r>
  </si>
  <si>
    <r>
      <rPr>
        <sz val="10"/>
        <rFont val="宋体"/>
        <charset val="134"/>
      </rPr>
      <t>仁建日照</t>
    </r>
  </si>
  <si>
    <r>
      <rPr>
        <sz val="10"/>
        <rFont val="宋体"/>
        <charset val="134"/>
      </rPr>
      <t>闽</t>
    </r>
    <r>
      <rPr>
        <sz val="10"/>
        <rFont val="Times New Roman"/>
        <charset val="0"/>
      </rPr>
      <t>SJ</t>
    </r>
    <r>
      <rPr>
        <sz val="10"/>
        <rFont val="宋体"/>
        <charset val="134"/>
      </rPr>
      <t>（</t>
    </r>
    <r>
      <rPr>
        <sz val="10"/>
        <rFont val="Times New Roman"/>
        <charset val="0"/>
      </rPr>
      <t>2023</t>
    </r>
    <r>
      <rPr>
        <sz val="10"/>
        <rFont val="宋体"/>
        <charset val="134"/>
      </rPr>
      <t>）</t>
    </r>
    <r>
      <rPr>
        <sz val="10"/>
        <rFont val="Times New Roman"/>
        <charset val="0"/>
      </rPr>
      <t>000054</t>
    </r>
  </si>
  <si>
    <r>
      <rPr>
        <sz val="10"/>
        <rFont val="宋体"/>
        <charset val="134"/>
      </rPr>
      <t>仁建海顺</t>
    </r>
  </si>
  <si>
    <r>
      <rPr>
        <sz val="10"/>
        <rFont val="宋体"/>
        <charset val="134"/>
      </rPr>
      <t>闽</t>
    </r>
    <r>
      <rPr>
        <sz val="10"/>
        <rFont val="Times New Roman"/>
        <charset val="0"/>
      </rPr>
      <t>SJ</t>
    </r>
    <r>
      <rPr>
        <sz val="10"/>
        <rFont val="宋体"/>
        <charset val="134"/>
      </rPr>
      <t>（</t>
    </r>
    <r>
      <rPr>
        <sz val="10"/>
        <rFont val="Times New Roman"/>
        <charset val="0"/>
      </rPr>
      <t>2024</t>
    </r>
    <r>
      <rPr>
        <sz val="10"/>
        <rFont val="宋体"/>
        <charset val="134"/>
      </rPr>
      <t>）</t>
    </r>
    <r>
      <rPr>
        <sz val="10"/>
        <rFont val="Times New Roman"/>
        <charset val="0"/>
      </rPr>
      <t>000044</t>
    </r>
  </si>
  <si>
    <r>
      <rPr>
        <sz val="10"/>
        <rFont val="宋体"/>
        <charset val="0"/>
      </rPr>
      <t>营口</t>
    </r>
    <r>
      <rPr>
        <sz val="10"/>
        <rFont val="Times New Roman"/>
        <charset val="0"/>
      </rPr>
      <t>-</t>
    </r>
    <r>
      <rPr>
        <sz val="10"/>
        <rFont val="宋体"/>
        <charset val="0"/>
      </rPr>
      <t>东莞</t>
    </r>
  </si>
  <si>
    <r>
      <rPr>
        <sz val="10"/>
        <rFont val="宋体"/>
        <charset val="134"/>
      </rPr>
      <t>仁建厦门</t>
    </r>
  </si>
  <si>
    <r>
      <rPr>
        <sz val="10"/>
        <rFont val="宋体"/>
        <charset val="134"/>
      </rPr>
      <t>闽</t>
    </r>
    <r>
      <rPr>
        <sz val="10"/>
        <rFont val="Times New Roman"/>
        <charset val="0"/>
      </rPr>
      <t>SJ</t>
    </r>
    <r>
      <rPr>
        <sz val="10"/>
        <rFont val="宋体"/>
        <charset val="134"/>
      </rPr>
      <t>（</t>
    </r>
    <r>
      <rPr>
        <sz val="10"/>
        <rFont val="Times New Roman"/>
        <charset val="0"/>
      </rPr>
      <t>2023</t>
    </r>
    <r>
      <rPr>
        <sz val="10"/>
        <rFont val="宋体"/>
        <charset val="134"/>
      </rPr>
      <t>）</t>
    </r>
    <r>
      <rPr>
        <sz val="10"/>
        <rFont val="Times New Roman"/>
        <charset val="0"/>
      </rPr>
      <t>000142</t>
    </r>
  </si>
  <si>
    <r>
      <rPr>
        <sz val="10"/>
        <rFont val="宋体"/>
        <charset val="0"/>
      </rPr>
      <t>黄岛</t>
    </r>
    <r>
      <rPr>
        <sz val="10"/>
        <rFont val="Times New Roman"/>
        <charset val="0"/>
      </rPr>
      <t>-</t>
    </r>
    <r>
      <rPr>
        <sz val="10"/>
        <rFont val="宋体"/>
        <charset val="0"/>
      </rPr>
      <t>南沙</t>
    </r>
  </si>
  <si>
    <r>
      <rPr>
        <sz val="10"/>
        <rFont val="宋体"/>
        <charset val="134"/>
      </rPr>
      <t>仁建珠海</t>
    </r>
  </si>
  <si>
    <r>
      <rPr>
        <sz val="10"/>
        <rFont val="宋体"/>
        <charset val="134"/>
      </rPr>
      <t>闽</t>
    </r>
    <r>
      <rPr>
        <sz val="10"/>
        <rFont val="Times New Roman"/>
        <charset val="0"/>
      </rPr>
      <t>SJ</t>
    </r>
    <r>
      <rPr>
        <sz val="10"/>
        <rFont val="宋体"/>
        <charset val="134"/>
      </rPr>
      <t>（</t>
    </r>
    <r>
      <rPr>
        <sz val="10"/>
        <rFont val="Times New Roman"/>
        <charset val="0"/>
      </rPr>
      <t>2024</t>
    </r>
    <r>
      <rPr>
        <sz val="10"/>
        <rFont val="宋体"/>
        <charset val="134"/>
      </rPr>
      <t>）</t>
    </r>
    <r>
      <rPr>
        <sz val="10"/>
        <rFont val="Times New Roman"/>
        <charset val="0"/>
      </rPr>
      <t>000135</t>
    </r>
  </si>
  <si>
    <r>
      <rPr>
        <sz val="10"/>
        <rFont val="宋体"/>
        <charset val="134"/>
      </rPr>
      <t>仁建时代</t>
    </r>
  </si>
  <si>
    <r>
      <rPr>
        <sz val="10"/>
        <rFont val="宋体"/>
        <charset val="134"/>
      </rPr>
      <t>闽</t>
    </r>
    <r>
      <rPr>
        <sz val="10"/>
        <rFont val="Times New Roman"/>
        <charset val="0"/>
      </rPr>
      <t>SJ</t>
    </r>
    <r>
      <rPr>
        <sz val="10"/>
        <rFont val="宋体"/>
        <charset val="134"/>
      </rPr>
      <t>（</t>
    </r>
    <r>
      <rPr>
        <sz val="10"/>
        <rFont val="Times New Roman"/>
        <charset val="0"/>
      </rPr>
      <t>2021</t>
    </r>
    <r>
      <rPr>
        <sz val="10"/>
        <rFont val="宋体"/>
        <charset val="134"/>
      </rPr>
      <t>）</t>
    </r>
    <r>
      <rPr>
        <sz val="10"/>
        <rFont val="Times New Roman"/>
        <charset val="0"/>
      </rPr>
      <t>000034</t>
    </r>
  </si>
  <si>
    <r>
      <rPr>
        <sz val="10"/>
        <rFont val="宋体"/>
        <charset val="134"/>
      </rPr>
      <t>天津</t>
    </r>
    <r>
      <rPr>
        <sz val="10"/>
        <rFont val="Times New Roman"/>
        <charset val="0"/>
      </rPr>
      <t>-</t>
    </r>
    <r>
      <rPr>
        <sz val="10"/>
        <rFont val="宋体"/>
        <charset val="134"/>
      </rPr>
      <t>钦州</t>
    </r>
  </si>
  <si>
    <r>
      <rPr>
        <sz val="10"/>
        <rFont val="宋体"/>
        <charset val="134"/>
      </rPr>
      <t>安盛</t>
    </r>
    <r>
      <rPr>
        <sz val="10"/>
        <rFont val="Times New Roman"/>
        <charset val="0"/>
      </rPr>
      <t>25</t>
    </r>
  </si>
  <si>
    <r>
      <rPr>
        <sz val="10"/>
        <rFont val="宋体"/>
        <charset val="134"/>
      </rPr>
      <t>闽</t>
    </r>
    <r>
      <rPr>
        <sz val="10"/>
        <rFont val="Times New Roman"/>
        <charset val="0"/>
      </rPr>
      <t>SJ</t>
    </r>
    <r>
      <rPr>
        <sz val="10"/>
        <rFont val="宋体"/>
        <charset val="134"/>
      </rPr>
      <t>（</t>
    </r>
    <r>
      <rPr>
        <sz val="10"/>
        <rFont val="Times New Roman"/>
        <charset val="0"/>
      </rPr>
      <t>2019</t>
    </r>
    <r>
      <rPr>
        <sz val="10"/>
        <rFont val="宋体"/>
        <charset val="134"/>
      </rPr>
      <t>）</t>
    </r>
    <r>
      <rPr>
        <sz val="10"/>
        <rFont val="Times New Roman"/>
        <charset val="0"/>
      </rPr>
      <t>000099</t>
    </r>
  </si>
  <si>
    <t>泉州安盛国际航运有限责任公司</t>
  </si>
  <si>
    <r>
      <rPr>
        <sz val="10"/>
        <rFont val="宋体"/>
        <charset val="134"/>
      </rPr>
      <t>光租</t>
    </r>
  </si>
  <si>
    <r>
      <rPr>
        <sz val="10"/>
        <rFont val="宋体"/>
        <charset val="134"/>
      </rPr>
      <t>安盛</t>
    </r>
    <r>
      <rPr>
        <sz val="10"/>
        <rFont val="Times New Roman"/>
        <charset val="0"/>
      </rPr>
      <t>27</t>
    </r>
  </si>
  <si>
    <r>
      <rPr>
        <sz val="10"/>
        <rFont val="宋体"/>
        <charset val="134"/>
      </rPr>
      <t>闽</t>
    </r>
    <r>
      <rPr>
        <sz val="10"/>
        <rFont val="Times New Roman"/>
        <charset val="0"/>
      </rPr>
      <t>SJ</t>
    </r>
    <r>
      <rPr>
        <sz val="10"/>
        <rFont val="宋体"/>
        <charset val="134"/>
      </rPr>
      <t>（</t>
    </r>
    <r>
      <rPr>
        <sz val="10"/>
        <rFont val="Times New Roman"/>
        <charset val="0"/>
      </rPr>
      <t>2020</t>
    </r>
    <r>
      <rPr>
        <sz val="10"/>
        <rFont val="宋体"/>
        <charset val="134"/>
      </rPr>
      <t>）</t>
    </r>
    <r>
      <rPr>
        <sz val="10"/>
        <rFont val="Times New Roman"/>
        <charset val="0"/>
      </rPr>
      <t>000181</t>
    </r>
  </si>
  <si>
    <t>2020-10-22</t>
  </si>
  <si>
    <t>2025-08-05</t>
  </si>
  <si>
    <r>
      <rPr>
        <sz val="10"/>
        <color indexed="8"/>
        <rFont val="宋体"/>
        <charset val="134"/>
      </rPr>
      <t>泉州市水路运输管理处</t>
    </r>
  </si>
  <si>
    <r>
      <rPr>
        <sz val="10"/>
        <rFont val="宋体"/>
        <charset val="134"/>
      </rPr>
      <t>湛江</t>
    </r>
    <r>
      <rPr>
        <sz val="10"/>
        <rFont val="Times New Roman"/>
        <charset val="0"/>
      </rPr>
      <t>-</t>
    </r>
    <r>
      <rPr>
        <sz val="10"/>
        <rFont val="宋体"/>
        <charset val="134"/>
      </rPr>
      <t>海口</t>
    </r>
  </si>
  <si>
    <r>
      <rPr>
        <sz val="10"/>
        <rFont val="宋体"/>
        <charset val="134"/>
      </rPr>
      <t>福建省泉州市永信船务有限公司</t>
    </r>
  </si>
  <si>
    <r>
      <rPr>
        <sz val="10"/>
        <rFont val="宋体"/>
        <charset val="134"/>
      </rPr>
      <t>交闽</t>
    </r>
    <r>
      <rPr>
        <sz val="10"/>
        <rFont val="Times New Roman"/>
        <charset val="134"/>
      </rPr>
      <t>XK0372</t>
    </r>
  </si>
  <si>
    <r>
      <rPr>
        <sz val="10"/>
        <rFont val="宋体"/>
        <charset val="134"/>
      </rPr>
      <t>永信</t>
    </r>
    <r>
      <rPr>
        <sz val="10"/>
        <rFont val="Times New Roman"/>
        <charset val="134"/>
      </rPr>
      <t>29</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</si>
  <si>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000062</t>
    </r>
  </si>
  <si>
    <t>2022-7-18</t>
  </si>
  <si>
    <t>2027-7-17</t>
  </si>
  <si>
    <t>2010-4-12</t>
  </si>
  <si>
    <r>
      <rPr>
        <sz val="10"/>
        <rFont val="宋体"/>
        <charset val="134"/>
      </rPr>
      <t>国内沿海及长江中下游各港间普通货物运输</t>
    </r>
  </si>
  <si>
    <r>
      <rPr>
        <sz val="10"/>
        <rFont val="宋体"/>
        <charset val="134"/>
      </rPr>
      <t>石制品</t>
    </r>
    <r>
      <rPr>
        <sz val="10"/>
        <rFont val="Times New Roman"/>
        <charset val="134"/>
      </rPr>
      <t>-</t>
    </r>
    <r>
      <rPr>
        <sz val="10"/>
        <rFont val="宋体"/>
        <charset val="134"/>
      </rPr>
      <t>汽车配件</t>
    </r>
    <r>
      <rPr>
        <sz val="10"/>
        <rFont val="Times New Roman"/>
        <charset val="134"/>
      </rPr>
      <t>-</t>
    </r>
    <r>
      <rPr>
        <sz val="10"/>
        <rFont val="宋体"/>
        <charset val="134"/>
      </rPr>
      <t>废铁</t>
    </r>
    <r>
      <rPr>
        <sz val="10"/>
        <rFont val="Times New Roman"/>
        <charset val="134"/>
      </rPr>
      <t>-</t>
    </r>
    <r>
      <rPr>
        <sz val="10"/>
        <rFont val="宋体"/>
        <charset val="134"/>
      </rPr>
      <t>泥土</t>
    </r>
    <r>
      <rPr>
        <sz val="10"/>
        <rFont val="Times New Roman"/>
        <charset val="134"/>
      </rPr>
      <t>-</t>
    </r>
    <r>
      <rPr>
        <sz val="10"/>
        <rFont val="宋体"/>
        <charset val="134"/>
      </rPr>
      <t>焦炭</t>
    </r>
    <r>
      <rPr>
        <sz val="10"/>
        <rFont val="Times New Roman"/>
        <charset val="134"/>
      </rPr>
      <t>-</t>
    </r>
    <r>
      <rPr>
        <sz val="10"/>
        <rFont val="宋体"/>
        <charset val="134"/>
      </rPr>
      <t>玉米油</t>
    </r>
  </si>
  <si>
    <r>
      <rPr>
        <sz val="10"/>
        <rFont val="宋体"/>
        <charset val="134"/>
      </rPr>
      <t>永信</t>
    </r>
    <r>
      <rPr>
        <sz val="10"/>
        <rFont val="Times New Roman"/>
        <charset val="134"/>
      </rPr>
      <t>25</t>
    </r>
  </si>
  <si>
    <r>
      <rPr>
        <sz val="10"/>
        <rFont val="宋体"/>
        <charset val="134"/>
      </rPr>
      <t>闽</t>
    </r>
    <r>
      <rPr>
        <sz val="10"/>
        <rFont val="Times New Roman"/>
        <charset val="134"/>
      </rPr>
      <t>SJ(2023)000220</t>
    </r>
  </si>
  <si>
    <t>2023-12-7</t>
  </si>
  <si>
    <t>2028-11-29</t>
  </si>
  <si>
    <t>2023-11-24</t>
  </si>
  <si>
    <t>中远海发（天津）租赁有限公司</t>
  </si>
  <si>
    <r>
      <rPr>
        <sz val="10"/>
        <rFont val="宋体"/>
        <charset val="134"/>
      </rPr>
      <t>泉州丰泽轮船有限公司</t>
    </r>
  </si>
  <si>
    <r>
      <rPr>
        <sz val="10"/>
        <rFont val="宋体"/>
        <charset val="134"/>
      </rPr>
      <t>交闽</t>
    </r>
    <r>
      <rPr>
        <sz val="10"/>
        <rFont val="Times New Roman"/>
        <charset val="134"/>
      </rPr>
      <t>XK0303</t>
    </r>
  </si>
  <si>
    <r>
      <rPr>
        <sz val="10"/>
        <rFont val="宋体"/>
        <charset val="134"/>
      </rPr>
      <t>兴隆</t>
    </r>
    <r>
      <rPr>
        <sz val="10"/>
        <rFont val="Times New Roman"/>
        <charset val="134"/>
      </rPr>
      <t>1</t>
    </r>
  </si>
  <si>
    <r>
      <rPr>
        <sz val="10"/>
        <rFont val="宋体"/>
        <charset val="134"/>
      </rPr>
      <t>钢材</t>
    </r>
  </si>
  <si>
    <r>
      <rPr>
        <sz val="10"/>
        <rFont val="宋体"/>
        <charset val="134"/>
      </rPr>
      <t>马鞍山－广州</t>
    </r>
  </si>
  <si>
    <r>
      <rPr>
        <sz val="10"/>
        <rFont val="宋体"/>
        <charset val="134"/>
      </rPr>
      <t>兴隆</t>
    </r>
    <r>
      <rPr>
        <sz val="10"/>
        <rFont val="Times New Roman"/>
        <charset val="134"/>
      </rPr>
      <t>3</t>
    </r>
  </si>
  <si>
    <r>
      <rPr>
        <sz val="10"/>
        <rFont val="宋体"/>
        <charset val="134"/>
      </rPr>
      <t>兴隆</t>
    </r>
    <r>
      <rPr>
        <sz val="10"/>
        <rFont val="Times New Roman"/>
        <charset val="134"/>
      </rPr>
      <t>29</t>
    </r>
  </si>
  <si>
    <r>
      <rPr>
        <sz val="10"/>
        <rFont val="宋体"/>
        <charset val="134"/>
      </rPr>
      <t>汕头－揭阳</t>
    </r>
  </si>
  <si>
    <r>
      <rPr>
        <sz val="10"/>
        <rFont val="宋体"/>
        <charset val="134"/>
      </rPr>
      <t>福建省泉州市丰泽船务有限公司</t>
    </r>
  </si>
  <si>
    <r>
      <rPr>
        <sz val="10"/>
        <rFont val="宋体"/>
        <charset val="134"/>
      </rPr>
      <t>交闽</t>
    </r>
    <r>
      <rPr>
        <sz val="10"/>
        <rFont val="Times New Roman"/>
        <charset val="134"/>
      </rPr>
      <t>XK0305</t>
    </r>
  </si>
  <si>
    <r>
      <rPr>
        <sz val="10"/>
        <rFont val="宋体"/>
        <charset val="134"/>
      </rPr>
      <t>泰港</t>
    </r>
  </si>
  <si>
    <r>
      <rPr>
        <sz val="10"/>
        <rFont val="宋体"/>
        <charset val="134"/>
      </rPr>
      <t>闽</t>
    </r>
    <r>
      <rPr>
        <sz val="10"/>
        <rFont val="Times New Roman"/>
        <charset val="134"/>
      </rPr>
      <t>SJ(2013)40012</t>
    </r>
  </si>
  <si>
    <t>2023-10-16</t>
  </si>
  <si>
    <t>2028-10-15</t>
  </si>
  <si>
    <t>2009-05-22</t>
  </si>
  <si>
    <r>
      <rPr>
        <sz val="10"/>
        <rFont val="Times New Roman"/>
        <charset val="134"/>
      </rPr>
      <t>2024</t>
    </r>
    <r>
      <rPr>
        <sz val="10"/>
        <rFont val="宋体"/>
        <charset val="134"/>
      </rPr>
      <t>年未开展国内沿海运输</t>
    </r>
  </si>
  <si>
    <r>
      <rPr>
        <sz val="10"/>
        <rFont val="宋体"/>
        <charset val="134"/>
      </rPr>
      <t>福丰</t>
    </r>
    <r>
      <rPr>
        <sz val="10"/>
        <rFont val="Times New Roman"/>
        <charset val="134"/>
      </rPr>
      <t>6</t>
    </r>
  </si>
  <si>
    <r>
      <rPr>
        <sz val="10"/>
        <rFont val="宋体"/>
        <charset val="134"/>
      </rPr>
      <t>闽</t>
    </r>
    <r>
      <rPr>
        <sz val="10"/>
        <rFont val="Times New Roman"/>
        <charset val="134"/>
      </rPr>
      <t>SJ(2022)000002</t>
    </r>
  </si>
  <si>
    <t>2022-01-06</t>
  </si>
  <si>
    <t>2027-01-05</t>
  </si>
  <si>
    <t>1999-06-30</t>
  </si>
  <si>
    <r>
      <rPr>
        <sz val="10"/>
        <rFont val="宋体"/>
        <charset val="134"/>
      </rPr>
      <t>泉州恒盛船务有限公司</t>
    </r>
  </si>
  <si>
    <r>
      <rPr>
        <sz val="10"/>
        <rFont val="宋体"/>
        <charset val="134"/>
      </rPr>
      <t>闽水</t>
    </r>
    <r>
      <rPr>
        <sz val="10"/>
        <rFont val="Times New Roman"/>
        <charset val="134"/>
      </rPr>
      <t>SJ00001</t>
    </r>
  </si>
  <si>
    <r>
      <rPr>
        <sz val="10"/>
        <rFont val="宋体"/>
        <charset val="134"/>
      </rPr>
      <t>恒盛</t>
    </r>
    <r>
      <rPr>
        <sz val="10"/>
        <rFont val="Times New Roman"/>
        <charset val="134"/>
      </rPr>
      <t>21</t>
    </r>
  </si>
  <si>
    <r>
      <rPr>
        <sz val="10"/>
        <rFont val="宋体"/>
        <charset val="134"/>
      </rPr>
      <t>闽</t>
    </r>
    <r>
      <rPr>
        <sz val="10"/>
        <rFont val="Times New Roman"/>
        <charset val="134"/>
      </rPr>
      <t>SJ</t>
    </r>
    <r>
      <rPr>
        <sz val="10"/>
        <rFont val="宋体"/>
        <charset val="134"/>
      </rPr>
      <t>（</t>
    </r>
    <r>
      <rPr>
        <sz val="10"/>
        <rFont val="Times New Roman"/>
        <charset val="134"/>
      </rPr>
      <t>2014</t>
    </r>
    <r>
      <rPr>
        <sz val="10"/>
        <rFont val="宋体"/>
        <charset val="134"/>
      </rPr>
      <t>）</t>
    </r>
    <r>
      <rPr>
        <sz val="10"/>
        <rFont val="Times New Roman"/>
        <charset val="134"/>
      </rPr>
      <t>40015</t>
    </r>
  </si>
  <si>
    <t>2022-04-18</t>
  </si>
  <si>
    <t>2027-04-17</t>
  </si>
  <si>
    <t>2005</t>
  </si>
  <si>
    <r>
      <rPr>
        <sz val="10"/>
        <rFont val="宋体"/>
        <charset val="134"/>
      </rPr>
      <t>国内沿海，长江中下游，珠江水系各港间普通货物运输</t>
    </r>
  </si>
  <si>
    <r>
      <rPr>
        <sz val="10"/>
        <color theme="1"/>
        <rFont val="宋体"/>
        <charset val="134"/>
      </rPr>
      <t>泉州恒盛船务有限公司</t>
    </r>
  </si>
  <si>
    <r>
      <rPr>
        <sz val="10"/>
        <rFont val="宋体"/>
        <charset val="134"/>
      </rPr>
      <t>瓷砖，陶瓷</t>
    </r>
  </si>
  <si>
    <r>
      <rPr>
        <sz val="10"/>
        <rFont val="宋体"/>
        <charset val="134"/>
      </rPr>
      <t>佛山</t>
    </r>
    <r>
      <rPr>
        <sz val="10"/>
        <rFont val="Times New Roman"/>
        <charset val="134"/>
      </rPr>
      <t>-</t>
    </r>
    <r>
      <rPr>
        <sz val="10"/>
        <rFont val="宋体"/>
        <charset val="134"/>
      </rPr>
      <t>广州</t>
    </r>
    <r>
      <rPr>
        <sz val="10"/>
        <rFont val="Times New Roman"/>
        <charset val="134"/>
      </rPr>
      <t>-</t>
    </r>
    <r>
      <rPr>
        <sz val="10"/>
        <rFont val="宋体"/>
        <charset val="134"/>
      </rPr>
      <t>泉州</t>
    </r>
  </si>
  <si>
    <r>
      <rPr>
        <sz val="10"/>
        <rFont val="宋体"/>
        <charset val="134"/>
      </rPr>
      <t>恒盛</t>
    </r>
    <r>
      <rPr>
        <sz val="10"/>
        <rFont val="Times New Roman"/>
        <charset val="134"/>
      </rPr>
      <t>25</t>
    </r>
  </si>
  <si>
    <r>
      <rPr>
        <sz val="10"/>
        <rFont val="宋体"/>
        <charset val="134"/>
      </rPr>
      <t>闽</t>
    </r>
    <r>
      <rPr>
        <sz val="10"/>
        <rFont val="Times New Roman"/>
        <charset val="134"/>
      </rPr>
      <t>SJ</t>
    </r>
    <r>
      <rPr>
        <sz val="10"/>
        <rFont val="宋体"/>
        <charset val="134"/>
      </rPr>
      <t>（</t>
    </r>
    <r>
      <rPr>
        <sz val="10"/>
        <rFont val="Times New Roman"/>
        <charset val="134"/>
      </rPr>
      <t>2014</t>
    </r>
    <r>
      <rPr>
        <sz val="10"/>
        <rFont val="宋体"/>
        <charset val="134"/>
      </rPr>
      <t>）</t>
    </r>
    <r>
      <rPr>
        <sz val="10"/>
        <rFont val="Times New Roman"/>
        <charset val="134"/>
      </rPr>
      <t>40020</t>
    </r>
  </si>
  <si>
    <t>2023-04-6</t>
  </si>
  <si>
    <t>2028-04-05</t>
  </si>
  <si>
    <t>2004</t>
  </si>
  <si>
    <r>
      <rPr>
        <sz val="10"/>
        <rFont val="宋体"/>
        <charset val="134"/>
      </rPr>
      <t>恒盛</t>
    </r>
    <r>
      <rPr>
        <sz val="10"/>
        <rFont val="Times New Roman"/>
        <charset val="134"/>
      </rPr>
      <t>26</t>
    </r>
  </si>
  <si>
    <r>
      <rPr>
        <sz val="10"/>
        <rFont val="宋体"/>
        <charset val="134"/>
      </rPr>
      <t>闽</t>
    </r>
    <r>
      <rPr>
        <sz val="10"/>
        <rFont val="Times New Roman"/>
        <charset val="134"/>
      </rPr>
      <t>SJ</t>
    </r>
    <r>
      <rPr>
        <sz val="10"/>
        <rFont val="宋体"/>
        <charset val="134"/>
      </rPr>
      <t>（</t>
    </r>
    <r>
      <rPr>
        <sz val="10"/>
        <rFont val="Times New Roman"/>
        <charset val="134"/>
      </rPr>
      <t>2015</t>
    </r>
    <r>
      <rPr>
        <sz val="10"/>
        <rFont val="宋体"/>
        <charset val="134"/>
      </rPr>
      <t>）</t>
    </r>
    <r>
      <rPr>
        <sz val="10"/>
        <rFont val="Times New Roman"/>
        <charset val="134"/>
      </rPr>
      <t>400018</t>
    </r>
  </si>
  <si>
    <t>2020-04-28</t>
  </si>
  <si>
    <t>2030-04-26</t>
  </si>
  <si>
    <t>2015</t>
  </si>
  <si>
    <r>
      <rPr>
        <sz val="10"/>
        <rFont val="宋体"/>
        <charset val="134"/>
      </rPr>
      <t>石材，木料</t>
    </r>
  </si>
  <si>
    <r>
      <rPr>
        <sz val="10"/>
        <rFont val="宋体"/>
        <charset val="134"/>
      </rPr>
      <t>上海</t>
    </r>
    <r>
      <rPr>
        <sz val="10"/>
        <rFont val="Times New Roman"/>
        <charset val="134"/>
      </rPr>
      <t>-</t>
    </r>
    <r>
      <rPr>
        <sz val="10"/>
        <rFont val="宋体"/>
        <charset val="134"/>
      </rPr>
      <t>营口</t>
    </r>
  </si>
  <si>
    <r>
      <rPr>
        <sz val="10"/>
        <rFont val="宋体"/>
        <charset val="134"/>
      </rPr>
      <t>恒盛</t>
    </r>
    <r>
      <rPr>
        <sz val="10"/>
        <rFont val="Times New Roman"/>
        <charset val="134"/>
      </rPr>
      <t>65</t>
    </r>
  </si>
  <si>
    <r>
      <rPr>
        <sz val="10"/>
        <rFont val="宋体"/>
        <charset val="134"/>
      </rPr>
      <t>闽</t>
    </r>
    <r>
      <rPr>
        <sz val="10"/>
        <rFont val="Times New Roman"/>
        <charset val="134"/>
      </rPr>
      <t>SJ</t>
    </r>
    <r>
      <rPr>
        <sz val="10"/>
        <rFont val="宋体"/>
        <charset val="134"/>
      </rPr>
      <t>（</t>
    </r>
    <r>
      <rPr>
        <sz val="10"/>
        <rFont val="Times New Roman"/>
        <charset val="134"/>
      </rPr>
      <t>2018</t>
    </r>
    <r>
      <rPr>
        <sz val="10"/>
        <rFont val="宋体"/>
        <charset val="134"/>
      </rPr>
      <t>）</t>
    </r>
    <r>
      <rPr>
        <sz val="10"/>
        <rFont val="Times New Roman"/>
        <charset val="134"/>
      </rPr>
      <t>000073</t>
    </r>
  </si>
  <si>
    <t>2023-08-07</t>
  </si>
  <si>
    <t>2028-08-06</t>
  </si>
  <si>
    <r>
      <rPr>
        <sz val="10"/>
        <rFont val="宋体"/>
        <charset val="134"/>
      </rPr>
      <t>厦门</t>
    </r>
    <r>
      <rPr>
        <sz val="10"/>
        <rFont val="Times New Roman"/>
        <charset val="134"/>
      </rPr>
      <t>-</t>
    </r>
    <r>
      <rPr>
        <sz val="10"/>
        <rFont val="宋体"/>
        <charset val="134"/>
      </rPr>
      <t>江阴</t>
    </r>
    <r>
      <rPr>
        <sz val="10"/>
        <rFont val="Times New Roman"/>
        <charset val="134"/>
      </rPr>
      <t>-</t>
    </r>
    <r>
      <rPr>
        <sz val="10"/>
        <rFont val="宋体"/>
        <charset val="134"/>
      </rPr>
      <t>秀屿</t>
    </r>
  </si>
  <si>
    <r>
      <rPr>
        <sz val="10"/>
        <rFont val="宋体"/>
        <charset val="134"/>
      </rPr>
      <t>恒盛</t>
    </r>
    <r>
      <rPr>
        <sz val="10"/>
        <rFont val="Times New Roman"/>
        <charset val="134"/>
      </rPr>
      <t>868</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</si>
  <si>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000143</t>
    </r>
  </si>
  <si>
    <t>2024-08-06</t>
  </si>
  <si>
    <t>2029-08-05</t>
  </si>
  <si>
    <r>
      <rPr>
        <sz val="10"/>
        <color theme="1"/>
        <rFont val="Times New Roman"/>
        <charset val="134"/>
      </rPr>
      <t>2</t>
    </r>
    <r>
      <rPr>
        <sz val="10"/>
        <color indexed="8"/>
        <rFont val="Times New Roman"/>
        <charset val="134"/>
      </rPr>
      <t>019</t>
    </r>
  </si>
  <si>
    <r>
      <rPr>
        <sz val="10"/>
        <rFont val="宋体"/>
        <charset val="134"/>
      </rPr>
      <t>陶瓷，钢材</t>
    </r>
  </si>
  <si>
    <r>
      <rPr>
        <sz val="10"/>
        <rFont val="宋体"/>
        <charset val="134"/>
      </rPr>
      <t>南通</t>
    </r>
    <r>
      <rPr>
        <sz val="10"/>
        <rFont val="Times New Roman"/>
        <charset val="134"/>
      </rPr>
      <t>-</t>
    </r>
    <r>
      <rPr>
        <sz val="10"/>
        <rFont val="宋体"/>
        <charset val="134"/>
      </rPr>
      <t>天津</t>
    </r>
  </si>
  <si>
    <r>
      <rPr>
        <sz val="10"/>
        <rFont val="宋体"/>
        <charset val="134"/>
      </rPr>
      <t>恒盛</t>
    </r>
    <r>
      <rPr>
        <sz val="10"/>
        <rFont val="Times New Roman"/>
        <charset val="134"/>
      </rPr>
      <t>68</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</si>
  <si>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000179</t>
    </r>
  </si>
  <si>
    <t>2023-09-20</t>
  </si>
  <si>
    <t>2028-09-19</t>
  </si>
  <si>
    <r>
      <rPr>
        <sz val="10"/>
        <rFont val="宋体"/>
        <charset val="134"/>
      </rPr>
      <t>陶瓷，木料</t>
    </r>
  </si>
  <si>
    <r>
      <rPr>
        <sz val="10"/>
        <rFont val="宋体"/>
        <charset val="134"/>
      </rPr>
      <t>天津</t>
    </r>
    <r>
      <rPr>
        <sz val="10"/>
        <rFont val="Times New Roman"/>
        <charset val="134"/>
      </rPr>
      <t>-</t>
    </r>
    <r>
      <rPr>
        <sz val="10"/>
        <rFont val="宋体"/>
        <charset val="134"/>
      </rPr>
      <t>泉州</t>
    </r>
  </si>
  <si>
    <r>
      <rPr>
        <sz val="10"/>
        <rFont val="宋体"/>
        <charset val="134"/>
      </rPr>
      <t>泉州安通物流有限公司</t>
    </r>
  </si>
  <si>
    <r>
      <rPr>
        <sz val="10"/>
        <rFont val="宋体"/>
        <charset val="134"/>
      </rPr>
      <t>闽水</t>
    </r>
    <r>
      <rPr>
        <sz val="10"/>
        <rFont val="Times New Roman"/>
        <charset val="134"/>
      </rPr>
      <t>SJ00006</t>
    </r>
  </si>
  <si>
    <r>
      <rPr>
        <sz val="10"/>
        <rFont val="宋体"/>
        <charset val="134"/>
      </rPr>
      <t>安和</t>
    </r>
    <r>
      <rPr>
        <sz val="10"/>
        <rFont val="Times New Roman"/>
        <charset val="134"/>
      </rPr>
      <t>9</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</si>
  <si>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000073</t>
    </r>
  </si>
  <si>
    <r>
      <rPr>
        <sz val="10"/>
        <rFont val="宋体"/>
        <charset val="134"/>
      </rPr>
      <t>国内沿海、长江中下游及珠江三角洲各港间普通货物运输</t>
    </r>
  </si>
  <si>
    <r>
      <rPr>
        <sz val="10"/>
        <rFont val="宋体"/>
        <charset val="134"/>
      </rPr>
      <t>钦州</t>
    </r>
    <r>
      <rPr>
        <sz val="10"/>
        <rFont val="Times New Roman"/>
        <charset val="134"/>
      </rPr>
      <t>-</t>
    </r>
    <r>
      <rPr>
        <sz val="10"/>
        <rFont val="宋体"/>
        <charset val="134"/>
      </rPr>
      <t>海口</t>
    </r>
  </si>
  <si>
    <r>
      <rPr>
        <sz val="10"/>
        <rFont val="宋体"/>
        <charset val="134"/>
      </rPr>
      <t>仁建京唐</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</si>
  <si>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000221</t>
    </r>
  </si>
  <si>
    <r>
      <rPr>
        <sz val="10"/>
        <rFont val="宋体"/>
        <charset val="134"/>
      </rPr>
      <t>日照</t>
    </r>
    <r>
      <rPr>
        <sz val="10"/>
        <rFont val="Times New Roman"/>
        <charset val="134"/>
      </rPr>
      <t>-</t>
    </r>
    <r>
      <rPr>
        <sz val="10"/>
        <rFont val="宋体"/>
        <charset val="134"/>
      </rPr>
      <t>广澳</t>
    </r>
  </si>
  <si>
    <r>
      <rPr>
        <sz val="10"/>
        <rFont val="宋体"/>
        <charset val="134"/>
      </rPr>
      <t>安通湛江</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</si>
  <si>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000296</t>
    </r>
  </si>
  <si>
    <r>
      <rPr>
        <sz val="10"/>
        <rFont val="宋体"/>
        <charset val="134"/>
      </rPr>
      <t>天津</t>
    </r>
    <r>
      <rPr>
        <sz val="10"/>
        <rFont val="Times New Roman"/>
        <charset val="134"/>
      </rPr>
      <t>-</t>
    </r>
    <r>
      <rPr>
        <sz val="10"/>
        <rFont val="宋体"/>
        <charset val="134"/>
      </rPr>
      <t>东莞</t>
    </r>
  </si>
  <si>
    <r>
      <rPr>
        <sz val="10"/>
        <rFont val="宋体"/>
        <charset val="134"/>
      </rPr>
      <t>安通汕头</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</si>
  <si>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000306</t>
    </r>
  </si>
  <si>
    <r>
      <rPr>
        <sz val="10"/>
        <rFont val="宋体"/>
        <charset val="134"/>
      </rPr>
      <t>天津</t>
    </r>
    <r>
      <rPr>
        <sz val="10"/>
        <rFont val="Times New Roman"/>
        <charset val="134"/>
      </rPr>
      <t>-</t>
    </r>
    <r>
      <rPr>
        <sz val="10"/>
        <rFont val="宋体"/>
        <charset val="134"/>
      </rPr>
      <t>广澳</t>
    </r>
  </si>
  <si>
    <r>
      <rPr>
        <sz val="10"/>
        <rFont val="宋体"/>
        <charset val="134"/>
      </rPr>
      <t>泉州兴源船务有限公司</t>
    </r>
  </si>
  <si>
    <r>
      <rPr>
        <sz val="10"/>
        <rFont val="宋体"/>
        <charset val="134"/>
      </rPr>
      <t>闽水</t>
    </r>
    <r>
      <rPr>
        <sz val="10"/>
        <rFont val="Times New Roman"/>
        <charset val="134"/>
      </rPr>
      <t>SJ00134</t>
    </r>
  </si>
  <si>
    <r>
      <rPr>
        <sz val="10"/>
        <rFont val="宋体"/>
        <charset val="134"/>
      </rPr>
      <t>兴元</t>
    </r>
    <r>
      <rPr>
        <sz val="10"/>
        <rFont val="Times New Roman"/>
        <charset val="134"/>
      </rPr>
      <t>77</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</si>
  <si>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000139</t>
    </r>
  </si>
  <si>
    <r>
      <rPr>
        <sz val="10"/>
        <rFont val="宋体"/>
        <charset val="134"/>
      </rPr>
      <t>国内沿海、长江中下游及珠江水系各港间普通货物运输</t>
    </r>
  </si>
  <si>
    <r>
      <rPr>
        <sz val="10"/>
        <rFont val="宋体"/>
        <charset val="134"/>
      </rPr>
      <t>瓷砖</t>
    </r>
  </si>
  <si>
    <r>
      <rPr>
        <sz val="10"/>
        <rFont val="宋体"/>
        <charset val="134"/>
      </rPr>
      <t>泉州至广东</t>
    </r>
  </si>
  <si>
    <r>
      <rPr>
        <sz val="10"/>
        <rFont val="宋体"/>
        <charset val="134"/>
      </rPr>
      <t>兴元</t>
    </r>
    <r>
      <rPr>
        <sz val="10"/>
        <rFont val="Times New Roman"/>
        <charset val="134"/>
      </rPr>
      <t>55</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</si>
  <si>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000053</t>
    </r>
  </si>
  <si>
    <r>
      <rPr>
        <sz val="10"/>
        <rFont val="宋体"/>
        <charset val="134"/>
      </rPr>
      <t>兴元</t>
    </r>
    <r>
      <rPr>
        <sz val="10"/>
        <rFont val="Times New Roman"/>
        <charset val="134"/>
      </rPr>
      <t>58</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</si>
  <si>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000160</t>
    </r>
  </si>
  <si>
    <r>
      <rPr>
        <sz val="10"/>
        <rFont val="宋体"/>
        <charset val="134"/>
      </rPr>
      <t>泉州嘉鸿船务有限公司</t>
    </r>
  </si>
  <si>
    <r>
      <rPr>
        <sz val="10"/>
        <rFont val="宋体"/>
        <charset val="134"/>
      </rPr>
      <t>闽水</t>
    </r>
    <r>
      <rPr>
        <sz val="10"/>
        <rFont val="Times New Roman"/>
        <charset val="134"/>
      </rPr>
      <t>SJ00147</t>
    </r>
  </si>
  <si>
    <r>
      <rPr>
        <sz val="10"/>
        <rFont val="宋体"/>
        <charset val="134"/>
      </rPr>
      <t>嘉鸿</t>
    </r>
    <r>
      <rPr>
        <sz val="10"/>
        <rFont val="Times New Roman"/>
        <charset val="134"/>
      </rPr>
      <t>26</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</si>
  <si>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000181</t>
    </r>
  </si>
  <si>
    <t>2024-09-12</t>
  </si>
  <si>
    <t>2029-09-11</t>
  </si>
  <si>
    <t>2019-09-05</t>
  </si>
  <si>
    <r>
      <rPr>
        <sz val="10"/>
        <rFont val="宋体"/>
        <charset val="134"/>
      </rPr>
      <t>国内沿海、长江中下游及珠江三角洲各港间普通货船运输</t>
    </r>
  </si>
  <si>
    <r>
      <rPr>
        <sz val="10"/>
        <rFont val="宋体"/>
        <charset val="134"/>
      </rPr>
      <t>上海</t>
    </r>
    <r>
      <rPr>
        <sz val="10"/>
        <rFont val="Times New Roman"/>
        <charset val="134"/>
      </rPr>
      <t>-</t>
    </r>
    <r>
      <rPr>
        <sz val="10"/>
        <rFont val="宋体"/>
        <charset val="134"/>
      </rPr>
      <t>大连，曹妃甸</t>
    </r>
    <r>
      <rPr>
        <sz val="10"/>
        <rFont val="Times New Roman"/>
        <charset val="134"/>
      </rPr>
      <t>-</t>
    </r>
    <r>
      <rPr>
        <sz val="10"/>
        <rFont val="宋体"/>
        <charset val="134"/>
      </rPr>
      <t>福州</t>
    </r>
  </si>
  <si>
    <r>
      <rPr>
        <sz val="10"/>
        <rFont val="宋体"/>
        <charset val="134"/>
      </rPr>
      <t>嘉鸿</t>
    </r>
    <r>
      <rPr>
        <sz val="10"/>
        <rFont val="Times New Roman"/>
        <charset val="134"/>
      </rPr>
      <t>28</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</si>
  <si>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000180</t>
    </r>
  </si>
  <si>
    <t>2024-08-28</t>
  </si>
  <si>
    <t>2029-08-27</t>
  </si>
  <si>
    <r>
      <rPr>
        <sz val="10"/>
        <rFont val="宋体"/>
        <charset val="134"/>
      </rPr>
      <t>曹妃甸</t>
    </r>
    <r>
      <rPr>
        <sz val="10"/>
        <rFont val="Times New Roman"/>
        <charset val="134"/>
      </rPr>
      <t>-</t>
    </r>
    <r>
      <rPr>
        <sz val="10"/>
        <rFont val="宋体"/>
        <charset val="134"/>
      </rPr>
      <t>宁波，鲅鱼圈</t>
    </r>
    <r>
      <rPr>
        <sz val="10"/>
        <rFont val="Times New Roman"/>
        <charset val="134"/>
      </rPr>
      <t>-</t>
    </r>
    <r>
      <rPr>
        <sz val="10"/>
        <rFont val="宋体"/>
        <charset val="134"/>
      </rPr>
      <t>台州</t>
    </r>
  </si>
  <si>
    <r>
      <rPr>
        <sz val="10"/>
        <rFont val="宋体"/>
        <charset val="134"/>
      </rPr>
      <t>泉州安通多式联运有限责任公司</t>
    </r>
  </si>
  <si>
    <r>
      <rPr>
        <sz val="10"/>
        <rFont val="宋体"/>
        <charset val="134"/>
      </rPr>
      <t>闽水</t>
    </r>
    <r>
      <rPr>
        <sz val="10"/>
        <rFont val="Times New Roman"/>
        <charset val="134"/>
      </rPr>
      <t>SJ00269</t>
    </r>
  </si>
  <si>
    <r>
      <rPr>
        <sz val="10"/>
        <rFont val="宋体"/>
        <charset val="134"/>
      </rPr>
      <t>安通福建</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</si>
  <si>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000305</t>
    </r>
  </si>
  <si>
    <r>
      <rPr>
        <sz val="10"/>
        <rFont val="宋体"/>
        <charset val="134"/>
      </rPr>
      <t>国内沿海各港间普通货物运输</t>
    </r>
  </si>
  <si>
    <r>
      <rPr>
        <sz val="10"/>
        <rFont val="宋体"/>
        <charset val="134"/>
      </rPr>
      <t>天津</t>
    </r>
    <r>
      <rPr>
        <sz val="10"/>
        <rFont val="Times New Roman"/>
        <charset val="134"/>
      </rPr>
      <t>-</t>
    </r>
    <r>
      <rPr>
        <sz val="10"/>
        <rFont val="宋体"/>
        <charset val="134"/>
      </rPr>
      <t>南沙</t>
    </r>
  </si>
  <si>
    <r>
      <rPr>
        <sz val="10"/>
        <rFont val="宋体"/>
        <charset val="134"/>
      </rPr>
      <t>和兴（泉州）海运有限公司</t>
    </r>
  </si>
  <si>
    <r>
      <rPr>
        <sz val="10"/>
        <rFont val="宋体"/>
        <charset val="134"/>
      </rPr>
      <t>闽</t>
    </r>
    <r>
      <rPr>
        <sz val="10"/>
        <rFont val="Times New Roman"/>
        <charset val="134"/>
      </rPr>
      <t>SJ00284</t>
    </r>
  </si>
  <si>
    <r>
      <rPr>
        <sz val="10"/>
        <rFont val="宋体"/>
        <charset val="134"/>
      </rPr>
      <t>和兴永盛</t>
    </r>
  </si>
  <si>
    <r>
      <rPr>
        <sz val="10"/>
        <rFont val="宋体"/>
        <charset val="134"/>
      </rPr>
      <t>闽</t>
    </r>
    <r>
      <rPr>
        <sz val="10"/>
        <rFont val="Times New Roman"/>
        <charset val="134"/>
      </rPr>
      <t>SJ(2022)000037</t>
    </r>
  </si>
  <si>
    <r>
      <rPr>
        <sz val="10"/>
        <rFont val="宋体"/>
        <charset val="134"/>
      </rPr>
      <t>铁矿石</t>
    </r>
  </si>
  <si>
    <r>
      <rPr>
        <sz val="10"/>
        <rFont val="宋体"/>
        <charset val="134"/>
      </rPr>
      <t>秦皇岛至温州</t>
    </r>
  </si>
  <si>
    <r>
      <rPr>
        <sz val="10"/>
        <rFont val="宋体"/>
        <charset val="134"/>
      </rPr>
      <t>华达</t>
    </r>
    <r>
      <rPr>
        <sz val="10"/>
        <rFont val="Times New Roman"/>
        <charset val="134"/>
      </rPr>
      <t>5</t>
    </r>
  </si>
  <si>
    <r>
      <rPr>
        <sz val="10"/>
        <rFont val="宋体"/>
        <charset val="134"/>
      </rPr>
      <t>闽</t>
    </r>
    <r>
      <rPr>
        <sz val="10"/>
        <rFont val="Times New Roman"/>
        <charset val="134"/>
      </rPr>
      <t>SJ(2023)000014</t>
    </r>
  </si>
  <si>
    <t>泉州华达船务有限公司</t>
  </si>
  <si>
    <r>
      <rPr>
        <sz val="10"/>
        <rFont val="宋体"/>
        <charset val="134"/>
      </rPr>
      <t>电煤</t>
    </r>
  </si>
  <si>
    <r>
      <rPr>
        <sz val="10"/>
        <rFont val="宋体"/>
        <charset val="134"/>
      </rPr>
      <t>岚山至张家港</t>
    </r>
  </si>
  <si>
    <r>
      <rPr>
        <sz val="10"/>
        <rFont val="宋体"/>
        <charset val="134"/>
      </rPr>
      <t>和兴力达</t>
    </r>
  </si>
  <si>
    <r>
      <rPr>
        <sz val="10"/>
        <rFont val="宋体"/>
        <charset val="134"/>
      </rPr>
      <t>闽</t>
    </r>
    <r>
      <rPr>
        <sz val="10"/>
        <rFont val="Times New Roman"/>
        <charset val="134"/>
      </rPr>
      <t>SJ(2024)000039</t>
    </r>
  </si>
  <si>
    <r>
      <rPr>
        <sz val="10"/>
        <rFont val="宋体"/>
        <charset val="134"/>
      </rPr>
      <t>和兴信达</t>
    </r>
  </si>
  <si>
    <r>
      <rPr>
        <sz val="10"/>
        <rFont val="宋体"/>
        <charset val="134"/>
      </rPr>
      <t>闽</t>
    </r>
    <r>
      <rPr>
        <sz val="10"/>
        <rFont val="Times New Roman"/>
        <charset val="134"/>
      </rPr>
      <t>SJ(2024)000138</t>
    </r>
  </si>
  <si>
    <r>
      <rPr>
        <sz val="10"/>
        <rFont val="宋体"/>
        <charset val="134"/>
      </rPr>
      <t>泉州市瀚海船运有限公司</t>
    </r>
  </si>
  <si>
    <r>
      <rPr>
        <sz val="10"/>
        <rFont val="宋体"/>
        <charset val="134"/>
      </rPr>
      <t>闽水</t>
    </r>
    <r>
      <rPr>
        <sz val="10"/>
        <rFont val="Times New Roman"/>
        <charset val="134"/>
      </rPr>
      <t>SJ00379</t>
    </r>
  </si>
  <si>
    <r>
      <rPr>
        <sz val="10"/>
        <rFont val="宋体"/>
        <charset val="134"/>
      </rPr>
      <t>瀚海</t>
    </r>
    <r>
      <rPr>
        <sz val="10"/>
        <rFont val="Times New Roman"/>
        <charset val="134"/>
      </rPr>
      <t>69</t>
    </r>
  </si>
  <si>
    <r>
      <rPr>
        <sz val="10"/>
        <rFont val="宋体"/>
        <charset val="134"/>
      </rPr>
      <t>闽</t>
    </r>
    <r>
      <rPr>
        <sz val="10"/>
        <rFont val="Times New Roman"/>
        <charset val="134"/>
      </rPr>
      <t>SJ(2024)000085</t>
    </r>
  </si>
  <si>
    <r>
      <rPr>
        <sz val="10"/>
        <rFont val="宋体"/>
        <charset val="134"/>
      </rPr>
      <t>石狮市华信船运有限公司</t>
    </r>
  </si>
  <si>
    <r>
      <rPr>
        <sz val="10"/>
        <rFont val="宋体"/>
        <charset val="134"/>
      </rPr>
      <t>集装箱</t>
    </r>
  </si>
  <si>
    <r>
      <rPr>
        <sz val="10"/>
        <rFont val="宋体"/>
        <charset val="134"/>
      </rPr>
      <t>厦门</t>
    </r>
    <r>
      <rPr>
        <sz val="10"/>
        <rFont val="Times New Roman"/>
        <charset val="134"/>
      </rPr>
      <t>-</t>
    </r>
    <r>
      <rPr>
        <sz val="10"/>
        <rFont val="宋体"/>
        <charset val="134"/>
      </rPr>
      <t>福清</t>
    </r>
  </si>
  <si>
    <r>
      <rPr>
        <sz val="10"/>
        <rFont val="宋体"/>
        <charset val="134"/>
      </rPr>
      <t>泉州繁荣海运有限公司</t>
    </r>
  </si>
  <si>
    <r>
      <rPr>
        <sz val="10"/>
        <rFont val="宋体"/>
        <charset val="134"/>
      </rPr>
      <t>闽水</t>
    </r>
    <r>
      <rPr>
        <sz val="10"/>
        <rFont val="Times New Roman"/>
        <charset val="134"/>
      </rPr>
      <t>SJ00385</t>
    </r>
  </si>
  <si>
    <r>
      <rPr>
        <sz val="10"/>
        <rFont val="宋体"/>
        <charset val="134"/>
      </rPr>
      <t>繁荣</t>
    </r>
    <r>
      <rPr>
        <sz val="10"/>
        <rFont val="Times New Roman"/>
        <charset val="134"/>
      </rPr>
      <t>26</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</si>
  <si>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00018</t>
    </r>
  </si>
  <si>
    <r>
      <rPr>
        <sz val="10"/>
        <rFont val="宋体"/>
        <charset val="134"/>
      </rPr>
      <t>一般干货船</t>
    </r>
    <r>
      <rPr>
        <sz val="10"/>
        <rFont val="Times New Roman"/>
        <charset val="134"/>
      </rPr>
      <t xml:space="preserve"> </t>
    </r>
  </si>
  <si>
    <r>
      <rPr>
        <sz val="10"/>
        <rFont val="宋体"/>
        <charset val="134"/>
      </rPr>
      <t>惠州市金桥海运有限公司</t>
    </r>
  </si>
  <si>
    <r>
      <rPr>
        <sz val="10"/>
        <rFont val="宋体"/>
        <charset val="134"/>
      </rPr>
      <t>锦州至南通</t>
    </r>
  </si>
  <si>
    <r>
      <rPr>
        <sz val="10"/>
        <rFont val="宋体"/>
        <charset val="134"/>
      </rPr>
      <t>泉州冠能船务有限公司</t>
    </r>
  </si>
  <si>
    <r>
      <rPr>
        <sz val="10"/>
        <rFont val="宋体"/>
        <charset val="134"/>
      </rPr>
      <t>闽水</t>
    </r>
    <r>
      <rPr>
        <sz val="10"/>
        <rFont val="Times New Roman"/>
        <charset val="134"/>
      </rPr>
      <t>SJ00387</t>
    </r>
  </si>
  <si>
    <r>
      <rPr>
        <sz val="10"/>
        <rFont val="宋体"/>
        <charset val="134"/>
      </rPr>
      <t>丰信达</t>
    </r>
    <r>
      <rPr>
        <sz val="10"/>
        <rFont val="Times New Roman"/>
        <charset val="134"/>
      </rPr>
      <t>8</t>
    </r>
  </si>
  <si>
    <r>
      <rPr>
        <sz val="10"/>
        <rFont val="宋体"/>
        <charset val="134"/>
      </rPr>
      <t>国内沿海普通货船运输</t>
    </r>
  </si>
  <si>
    <r>
      <rPr>
        <sz val="10"/>
        <rFont val="宋体"/>
        <charset val="134"/>
      </rPr>
      <t>生铁、白砂、氧化镁</t>
    </r>
  </si>
  <si>
    <r>
      <rPr>
        <sz val="10"/>
        <rFont val="宋体"/>
        <charset val="134"/>
      </rPr>
      <t>大连</t>
    </r>
    <r>
      <rPr>
        <sz val="10"/>
        <rFont val="Times New Roman"/>
        <charset val="134"/>
      </rPr>
      <t>-</t>
    </r>
    <r>
      <rPr>
        <sz val="10"/>
        <rFont val="宋体"/>
        <charset val="134"/>
      </rPr>
      <t>宁波</t>
    </r>
  </si>
  <si>
    <r>
      <rPr>
        <sz val="10"/>
        <rFont val="宋体"/>
        <charset val="134"/>
      </rPr>
      <t>兴通海运股份有限公司</t>
    </r>
  </si>
  <si>
    <r>
      <rPr>
        <sz val="10"/>
        <rFont val="宋体"/>
        <charset val="134"/>
      </rPr>
      <t>交闽</t>
    </r>
    <r>
      <rPr>
        <sz val="10"/>
        <rFont val="Times New Roman"/>
        <charset val="134"/>
      </rPr>
      <t>XK0321</t>
    </r>
  </si>
  <si>
    <r>
      <rPr>
        <sz val="10"/>
        <rFont val="宋体"/>
        <charset val="134"/>
      </rPr>
      <t>兴通</t>
    </r>
    <r>
      <rPr>
        <sz val="10"/>
        <rFont val="Times New Roman"/>
        <charset val="134"/>
      </rPr>
      <t>6</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</si>
  <si>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000012</t>
    </r>
  </si>
  <si>
    <r>
      <rPr>
        <sz val="10"/>
        <rFont val="宋体"/>
        <charset val="134"/>
      </rPr>
      <t>交通运输部</t>
    </r>
  </si>
  <si>
    <r>
      <rPr>
        <sz val="10"/>
        <rFont val="宋体"/>
        <charset val="134"/>
      </rPr>
      <t>散装化学品船</t>
    </r>
    <r>
      <rPr>
        <sz val="10"/>
        <rFont val="Times New Roman"/>
        <charset val="134"/>
      </rPr>
      <t>/</t>
    </r>
    <r>
      <rPr>
        <sz val="10"/>
        <rFont val="宋体"/>
        <charset val="134"/>
      </rPr>
      <t>油船</t>
    </r>
  </si>
  <si>
    <r>
      <rPr>
        <sz val="10"/>
        <rFont val="宋体"/>
        <charset val="134"/>
      </rPr>
      <t>其他危险品船</t>
    </r>
  </si>
  <si>
    <r>
      <rPr>
        <sz val="10"/>
        <rFont val="宋体"/>
        <charset val="134"/>
      </rPr>
      <t>国内沿海各港间散装化学品、成品油运输（具体装载情况详见该船船检证书）</t>
    </r>
  </si>
  <si>
    <r>
      <rPr>
        <sz val="10"/>
        <rFont val="宋体"/>
        <charset val="134"/>
      </rPr>
      <t>乙二醇</t>
    </r>
  </si>
  <si>
    <r>
      <rPr>
        <sz val="10"/>
        <rFont val="宋体"/>
        <charset val="134"/>
      </rPr>
      <t>惠州</t>
    </r>
    <r>
      <rPr>
        <sz val="10"/>
        <rFont val="Times New Roman"/>
        <charset val="134"/>
      </rPr>
      <t>-</t>
    </r>
    <r>
      <rPr>
        <sz val="10"/>
        <rFont val="宋体"/>
        <charset val="134"/>
      </rPr>
      <t>洋浦</t>
    </r>
    <r>
      <rPr>
        <sz val="10"/>
        <rFont val="Times New Roman"/>
        <charset val="134"/>
      </rPr>
      <t xml:space="preserve">
</t>
    </r>
    <r>
      <rPr>
        <sz val="10"/>
        <rFont val="宋体"/>
        <charset val="134"/>
      </rPr>
      <t>惠州</t>
    </r>
    <r>
      <rPr>
        <sz val="10"/>
        <rFont val="Times New Roman"/>
        <charset val="134"/>
      </rPr>
      <t>-</t>
    </r>
    <r>
      <rPr>
        <sz val="10"/>
        <rFont val="宋体"/>
        <charset val="134"/>
      </rPr>
      <t>泉州</t>
    </r>
  </si>
  <si>
    <r>
      <rPr>
        <sz val="10"/>
        <rFont val="宋体"/>
        <charset val="134"/>
      </rPr>
      <t>兴通</t>
    </r>
    <r>
      <rPr>
        <sz val="10"/>
        <rFont val="Times New Roman"/>
        <charset val="134"/>
      </rPr>
      <t>7</t>
    </r>
  </si>
  <si>
    <r>
      <rPr>
        <sz val="10"/>
        <rFont val="宋体"/>
        <charset val="134"/>
      </rPr>
      <t>闽</t>
    </r>
    <r>
      <rPr>
        <sz val="10"/>
        <rFont val="Times New Roman"/>
        <charset val="134"/>
      </rPr>
      <t>SN</t>
    </r>
    <r>
      <rPr>
        <sz val="10"/>
        <rFont val="宋体"/>
        <charset val="134"/>
      </rPr>
      <t>（</t>
    </r>
    <r>
      <rPr>
        <sz val="10"/>
        <rFont val="Times New Roman"/>
        <charset val="134"/>
      </rPr>
      <t>2022</t>
    </r>
    <r>
      <rPr>
        <sz val="10"/>
        <rFont val="宋体"/>
        <charset val="134"/>
      </rPr>
      <t>）</t>
    </r>
    <r>
      <rPr>
        <sz val="10"/>
        <rFont val="Times New Roman"/>
        <charset val="134"/>
      </rPr>
      <t>000001</t>
    </r>
  </si>
  <si>
    <r>
      <rPr>
        <sz val="10"/>
        <rFont val="宋体"/>
        <charset val="134"/>
      </rPr>
      <t>化学品液货船</t>
    </r>
  </si>
  <si>
    <r>
      <rPr>
        <sz val="10"/>
        <rFont val="宋体"/>
        <charset val="134"/>
      </rPr>
      <t>化学品船</t>
    </r>
  </si>
  <si>
    <r>
      <rPr>
        <sz val="10"/>
        <rFont val="宋体"/>
        <charset val="134"/>
      </rPr>
      <t>福建省内沿海各港间散装化学品运输（具体装载情况详见该船国内航行海船安全与环保证书）</t>
    </r>
  </si>
  <si>
    <t>省内沿海</t>
  </si>
  <si>
    <r>
      <rPr>
        <sz val="10"/>
        <rFont val="宋体"/>
        <charset val="134"/>
      </rPr>
      <t>纯苯</t>
    </r>
  </si>
  <si>
    <r>
      <rPr>
        <sz val="10"/>
        <rFont val="宋体"/>
        <charset val="134"/>
      </rPr>
      <t>泉州</t>
    </r>
    <r>
      <rPr>
        <sz val="10"/>
        <rFont val="Times New Roman"/>
        <charset val="134"/>
      </rPr>
      <t>-</t>
    </r>
    <r>
      <rPr>
        <sz val="10"/>
        <rFont val="宋体"/>
        <charset val="134"/>
      </rPr>
      <t>古雷</t>
    </r>
    <r>
      <rPr>
        <sz val="10"/>
        <rFont val="Times New Roman"/>
        <charset val="134"/>
      </rPr>
      <t xml:space="preserve">
</t>
    </r>
    <r>
      <rPr>
        <sz val="10"/>
        <rFont val="宋体"/>
        <charset val="134"/>
      </rPr>
      <t>泉州</t>
    </r>
    <r>
      <rPr>
        <sz val="10"/>
        <rFont val="Times New Roman"/>
        <charset val="134"/>
      </rPr>
      <t>-</t>
    </r>
    <r>
      <rPr>
        <sz val="10"/>
        <rFont val="宋体"/>
        <charset val="134"/>
      </rPr>
      <t>泉州</t>
    </r>
  </si>
  <si>
    <r>
      <rPr>
        <sz val="10"/>
        <rFont val="宋体"/>
        <charset val="134"/>
      </rPr>
      <t>兴通</t>
    </r>
    <r>
      <rPr>
        <sz val="10"/>
        <rFont val="Times New Roman"/>
        <charset val="134"/>
      </rPr>
      <t>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</si>
  <si>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000008</t>
    </r>
  </si>
  <si>
    <r>
      <rPr>
        <sz val="10"/>
        <rFont val="宋体"/>
        <charset val="134"/>
      </rPr>
      <t>油船</t>
    </r>
  </si>
  <si>
    <r>
      <rPr>
        <sz val="10"/>
        <rFont val="宋体"/>
        <charset val="134"/>
      </rPr>
      <t>成品油船</t>
    </r>
  </si>
  <si>
    <r>
      <rPr>
        <sz val="10"/>
        <rFont val="宋体"/>
        <charset val="134"/>
      </rPr>
      <t>国内沿海各港间成品油运输（具体装载情况详见该船船检证书）</t>
    </r>
  </si>
  <si>
    <r>
      <rPr>
        <sz val="10"/>
        <rFont val="宋体"/>
        <charset val="134"/>
      </rPr>
      <t>航煤</t>
    </r>
  </si>
  <si>
    <r>
      <rPr>
        <sz val="10"/>
        <rFont val="宋体"/>
        <charset val="134"/>
      </rPr>
      <t>中化</t>
    </r>
    <r>
      <rPr>
        <sz val="10"/>
        <rFont val="Times New Roman"/>
        <charset val="134"/>
      </rPr>
      <t>-</t>
    </r>
    <r>
      <rPr>
        <sz val="10"/>
        <rFont val="宋体"/>
        <charset val="134"/>
      </rPr>
      <t>厦门</t>
    </r>
    <r>
      <rPr>
        <sz val="10"/>
        <rFont val="Times New Roman"/>
        <charset val="134"/>
      </rPr>
      <t xml:space="preserve">
</t>
    </r>
    <r>
      <rPr>
        <sz val="10"/>
        <rFont val="宋体"/>
        <charset val="134"/>
      </rPr>
      <t>湄洲湾</t>
    </r>
    <r>
      <rPr>
        <sz val="10"/>
        <rFont val="Times New Roman"/>
        <charset val="134"/>
      </rPr>
      <t>-</t>
    </r>
    <r>
      <rPr>
        <sz val="10"/>
        <rFont val="宋体"/>
        <charset val="134"/>
      </rPr>
      <t>福州</t>
    </r>
  </si>
  <si>
    <r>
      <rPr>
        <sz val="10"/>
        <rFont val="宋体"/>
        <charset val="134"/>
      </rPr>
      <t>兴通</t>
    </r>
    <r>
      <rPr>
        <sz val="10"/>
        <rFont val="Times New Roman"/>
        <charset val="134"/>
      </rPr>
      <t>10</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</si>
  <si>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000010</t>
    </r>
  </si>
  <si>
    <r>
      <rPr>
        <sz val="10"/>
        <rFont val="宋体"/>
        <charset val="134"/>
      </rPr>
      <t>湄洲湾</t>
    </r>
    <r>
      <rPr>
        <sz val="10"/>
        <rFont val="Times New Roman"/>
        <charset val="134"/>
      </rPr>
      <t>-</t>
    </r>
    <r>
      <rPr>
        <sz val="10"/>
        <rFont val="宋体"/>
        <charset val="134"/>
      </rPr>
      <t>福州</t>
    </r>
  </si>
  <si>
    <r>
      <rPr>
        <sz val="10"/>
        <rFont val="宋体"/>
        <charset val="134"/>
      </rPr>
      <t>兴通</t>
    </r>
    <r>
      <rPr>
        <sz val="10"/>
        <rFont val="Times New Roman"/>
        <charset val="134"/>
      </rPr>
      <t>16</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</si>
  <si>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000011</t>
    </r>
  </si>
  <si>
    <r>
      <rPr>
        <sz val="10"/>
        <rFont val="宋体"/>
        <charset val="134"/>
      </rPr>
      <t>散装化学品船</t>
    </r>
  </si>
  <si>
    <r>
      <rPr>
        <sz val="10"/>
        <rFont val="宋体"/>
        <charset val="134"/>
      </rPr>
      <t>国内沿海各港间化学品运输（具体装载情况详见船船检证书）</t>
    </r>
  </si>
  <si>
    <r>
      <rPr>
        <sz val="10"/>
        <rFont val="宋体"/>
        <charset val="134"/>
      </rPr>
      <t>液碱</t>
    </r>
  </si>
  <si>
    <r>
      <rPr>
        <sz val="10"/>
        <rFont val="宋体"/>
        <charset val="134"/>
      </rPr>
      <t>惠州</t>
    </r>
    <r>
      <rPr>
        <sz val="10"/>
        <rFont val="Times New Roman"/>
        <charset val="134"/>
      </rPr>
      <t>-</t>
    </r>
    <r>
      <rPr>
        <sz val="10"/>
        <rFont val="宋体"/>
        <charset val="134"/>
      </rPr>
      <t>镇江</t>
    </r>
  </si>
  <si>
    <r>
      <rPr>
        <sz val="10"/>
        <rFont val="宋体"/>
        <charset val="134"/>
      </rPr>
      <t>兴通</t>
    </r>
    <r>
      <rPr>
        <sz val="10"/>
        <rFont val="Times New Roman"/>
        <charset val="134"/>
      </rPr>
      <t>17</t>
    </r>
  </si>
  <si>
    <r>
      <rPr>
        <sz val="10"/>
        <rFont val="宋体"/>
        <charset val="134"/>
      </rPr>
      <t>交闽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000016</t>
    </r>
  </si>
  <si>
    <r>
      <rPr>
        <sz val="10"/>
        <rFont val="宋体"/>
        <charset val="134"/>
      </rPr>
      <t>福建省交通运输厅</t>
    </r>
  </si>
  <si>
    <r>
      <rPr>
        <sz val="10"/>
        <rFont val="宋体"/>
        <charset val="134"/>
      </rPr>
      <t>国内沿海各港间散装化学品运输（具体装载情况详见该船船检证书）</t>
    </r>
  </si>
  <si>
    <r>
      <rPr>
        <sz val="10"/>
        <rFont val="宋体"/>
        <charset val="134"/>
      </rPr>
      <t>苯酚</t>
    </r>
  </si>
  <si>
    <r>
      <rPr>
        <sz val="10"/>
        <rFont val="宋体"/>
        <charset val="134"/>
      </rPr>
      <t>中化</t>
    </r>
    <r>
      <rPr>
        <sz val="10"/>
        <rFont val="Times New Roman"/>
        <charset val="134"/>
      </rPr>
      <t>-</t>
    </r>
    <r>
      <rPr>
        <sz val="10"/>
        <rFont val="宋体"/>
        <charset val="134"/>
      </rPr>
      <t>东莞</t>
    </r>
  </si>
  <si>
    <r>
      <rPr>
        <sz val="10"/>
        <rFont val="宋体"/>
        <charset val="134"/>
      </rPr>
      <t>兴通</t>
    </r>
    <r>
      <rPr>
        <sz val="10"/>
        <rFont val="Times New Roman"/>
        <charset val="134"/>
      </rPr>
      <t>19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</si>
  <si>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000009</t>
    </r>
  </si>
  <si>
    <r>
      <rPr>
        <sz val="10"/>
        <rFont val="宋体"/>
        <charset val="134"/>
      </rPr>
      <t>苯乙烯</t>
    </r>
  </si>
  <si>
    <r>
      <rPr>
        <sz val="10"/>
        <rFont val="宋体"/>
        <charset val="134"/>
      </rPr>
      <t>惠州</t>
    </r>
    <r>
      <rPr>
        <sz val="10"/>
        <rFont val="Times New Roman"/>
        <charset val="134"/>
      </rPr>
      <t>-</t>
    </r>
    <r>
      <rPr>
        <sz val="10"/>
        <rFont val="宋体"/>
        <charset val="134"/>
      </rPr>
      <t>镇江</t>
    </r>
    <r>
      <rPr>
        <sz val="10"/>
        <rFont val="Times New Roman"/>
        <charset val="134"/>
      </rPr>
      <t xml:space="preserve">
</t>
    </r>
    <r>
      <rPr>
        <sz val="10"/>
        <rFont val="宋体"/>
        <charset val="134"/>
      </rPr>
      <t>湛江</t>
    </r>
    <r>
      <rPr>
        <sz val="10"/>
        <rFont val="Times New Roman"/>
        <charset val="134"/>
      </rPr>
      <t>-</t>
    </r>
    <r>
      <rPr>
        <sz val="10"/>
        <rFont val="宋体"/>
        <charset val="134"/>
      </rPr>
      <t>珠海</t>
    </r>
  </si>
  <si>
    <r>
      <rPr>
        <sz val="10"/>
        <rFont val="宋体"/>
        <charset val="134"/>
      </rPr>
      <t>兴通</t>
    </r>
    <r>
      <rPr>
        <sz val="10"/>
        <rFont val="Times New Roman"/>
        <charset val="134"/>
      </rPr>
      <t>56</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</si>
  <si>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000013</t>
    </r>
  </si>
  <si>
    <r>
      <rPr>
        <sz val="10"/>
        <rFont val="宋体"/>
        <charset val="134"/>
      </rPr>
      <t>惠州</t>
    </r>
    <r>
      <rPr>
        <sz val="10"/>
        <rFont val="Times New Roman"/>
        <charset val="134"/>
      </rPr>
      <t>-</t>
    </r>
    <r>
      <rPr>
        <sz val="10"/>
        <rFont val="宋体"/>
        <charset val="134"/>
      </rPr>
      <t>宁波</t>
    </r>
    <r>
      <rPr>
        <sz val="10"/>
        <rFont val="Times New Roman"/>
        <charset val="134"/>
      </rPr>
      <t xml:space="preserve">
</t>
    </r>
    <r>
      <rPr>
        <sz val="10"/>
        <rFont val="宋体"/>
        <charset val="134"/>
      </rPr>
      <t>惠州</t>
    </r>
    <r>
      <rPr>
        <sz val="10"/>
        <rFont val="Times New Roman"/>
        <charset val="134"/>
      </rPr>
      <t>-</t>
    </r>
    <r>
      <rPr>
        <sz val="10"/>
        <rFont val="宋体"/>
        <charset val="134"/>
      </rPr>
      <t>八所</t>
    </r>
  </si>
  <si>
    <r>
      <rPr>
        <sz val="10"/>
        <rFont val="宋体"/>
        <charset val="134"/>
      </rPr>
      <t>兴通</t>
    </r>
    <r>
      <rPr>
        <sz val="10"/>
        <rFont val="Times New Roman"/>
        <charset val="134"/>
      </rPr>
      <t>59</t>
    </r>
  </si>
  <si>
    <r>
      <rPr>
        <sz val="10"/>
        <rFont val="宋体"/>
        <charset val="134"/>
      </rPr>
      <t>交闽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000008</t>
    </r>
  </si>
  <si>
    <r>
      <rPr>
        <sz val="10"/>
        <rFont val="宋体"/>
        <charset val="134"/>
      </rPr>
      <t>国内沿海各港间成品油、散装化学品运输（具体装载情况详见该船船检证书）</t>
    </r>
  </si>
  <si>
    <r>
      <rPr>
        <sz val="10"/>
        <rFont val="宋体"/>
        <charset val="134"/>
      </rPr>
      <t>惠州</t>
    </r>
    <r>
      <rPr>
        <sz val="10"/>
        <rFont val="Times New Roman"/>
        <charset val="134"/>
      </rPr>
      <t>-</t>
    </r>
    <r>
      <rPr>
        <sz val="10"/>
        <rFont val="宋体"/>
        <charset val="134"/>
      </rPr>
      <t>泉州</t>
    </r>
  </si>
  <si>
    <r>
      <rPr>
        <sz val="10"/>
        <rFont val="宋体"/>
        <charset val="134"/>
      </rPr>
      <t>兴通</t>
    </r>
    <r>
      <rPr>
        <sz val="10"/>
        <rFont val="Times New Roman"/>
        <charset val="134"/>
      </rPr>
      <t>66</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</si>
  <si>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000018</t>
    </r>
  </si>
  <si>
    <r>
      <rPr>
        <sz val="10"/>
        <rFont val="宋体"/>
        <charset val="134"/>
      </rPr>
      <t>对二甲苯</t>
    </r>
  </si>
  <si>
    <r>
      <rPr>
        <sz val="10"/>
        <rFont val="宋体"/>
        <charset val="134"/>
      </rPr>
      <t>大榭</t>
    </r>
    <r>
      <rPr>
        <sz val="10"/>
        <rFont val="Times New Roman"/>
        <charset val="134"/>
      </rPr>
      <t>-</t>
    </r>
    <r>
      <rPr>
        <sz val="10"/>
        <rFont val="宋体"/>
        <charset val="134"/>
      </rPr>
      <t>嘉兴</t>
    </r>
  </si>
  <si>
    <r>
      <rPr>
        <sz val="10"/>
        <rFont val="宋体"/>
        <charset val="134"/>
      </rPr>
      <t>兴通</t>
    </r>
    <r>
      <rPr>
        <sz val="10"/>
        <rFont val="Times New Roman"/>
        <charset val="134"/>
      </rPr>
      <t>79</t>
    </r>
  </si>
  <si>
    <r>
      <rPr>
        <sz val="10"/>
        <rFont val="宋体"/>
        <charset val="134"/>
      </rPr>
      <t>交闽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000019</t>
    </r>
  </si>
  <si>
    <r>
      <rPr>
        <sz val="10"/>
        <rFont val="宋体"/>
        <charset val="134"/>
      </rPr>
      <t>惠州</t>
    </r>
    <r>
      <rPr>
        <sz val="10"/>
        <rFont val="Times New Roman"/>
        <charset val="134"/>
      </rPr>
      <t>-</t>
    </r>
    <r>
      <rPr>
        <sz val="10"/>
        <rFont val="宋体"/>
        <charset val="134"/>
      </rPr>
      <t>江阴</t>
    </r>
    <r>
      <rPr>
        <sz val="10"/>
        <rFont val="Times New Roman"/>
        <charset val="134"/>
      </rPr>
      <t xml:space="preserve">
</t>
    </r>
    <r>
      <rPr>
        <sz val="10"/>
        <rFont val="宋体"/>
        <charset val="134"/>
      </rPr>
      <t>南京</t>
    </r>
    <r>
      <rPr>
        <sz val="10"/>
        <rFont val="Times New Roman"/>
        <charset val="134"/>
      </rPr>
      <t>-</t>
    </r>
    <r>
      <rPr>
        <sz val="10"/>
        <rFont val="宋体"/>
        <charset val="134"/>
      </rPr>
      <t>舟山</t>
    </r>
  </si>
  <si>
    <r>
      <rPr>
        <sz val="10"/>
        <rFont val="宋体"/>
        <charset val="134"/>
      </rPr>
      <t>兴通</t>
    </r>
    <r>
      <rPr>
        <sz val="10"/>
        <rFont val="Times New Roman"/>
        <charset val="134"/>
      </rPr>
      <t>89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</si>
  <si>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000024</t>
    </r>
  </si>
  <si>
    <r>
      <rPr>
        <sz val="10"/>
        <rFont val="宋体"/>
        <charset val="134"/>
      </rPr>
      <t>乙烯</t>
    </r>
  </si>
  <si>
    <r>
      <rPr>
        <sz val="10"/>
        <rFont val="宋体"/>
        <charset val="134"/>
      </rPr>
      <t>南京</t>
    </r>
    <r>
      <rPr>
        <sz val="10"/>
        <rFont val="Times New Roman"/>
        <charset val="134"/>
      </rPr>
      <t>-</t>
    </r>
    <r>
      <rPr>
        <sz val="10"/>
        <rFont val="宋体"/>
        <charset val="134"/>
      </rPr>
      <t>嘉兴</t>
    </r>
    <r>
      <rPr>
        <sz val="10"/>
        <rFont val="Times New Roman"/>
        <charset val="134"/>
      </rPr>
      <t xml:space="preserve">
</t>
    </r>
    <r>
      <rPr>
        <sz val="10"/>
        <rFont val="宋体"/>
        <charset val="134"/>
      </rPr>
      <t>福清</t>
    </r>
    <r>
      <rPr>
        <sz val="10"/>
        <rFont val="Times New Roman"/>
        <charset val="134"/>
      </rPr>
      <t>-</t>
    </r>
    <r>
      <rPr>
        <sz val="10"/>
        <rFont val="宋体"/>
        <charset val="134"/>
      </rPr>
      <t>东莞</t>
    </r>
    <r>
      <rPr>
        <sz val="10"/>
        <rFont val="Times New Roman"/>
        <charset val="134"/>
      </rPr>
      <t xml:space="preserve">
</t>
    </r>
    <r>
      <rPr>
        <sz val="10"/>
        <rFont val="宋体"/>
        <charset val="134"/>
      </rPr>
      <t>揭阳</t>
    </r>
    <r>
      <rPr>
        <sz val="10"/>
        <rFont val="Times New Roman"/>
        <charset val="134"/>
      </rPr>
      <t>-</t>
    </r>
    <r>
      <rPr>
        <sz val="10"/>
        <rFont val="宋体"/>
        <charset val="134"/>
      </rPr>
      <t>洋浦</t>
    </r>
  </si>
  <si>
    <r>
      <rPr>
        <sz val="10"/>
        <rFont val="宋体"/>
        <charset val="134"/>
      </rPr>
      <t>兴通</t>
    </r>
    <r>
      <rPr>
        <sz val="10"/>
        <rFont val="Times New Roman"/>
        <charset val="134"/>
      </rPr>
      <t>96</t>
    </r>
  </si>
  <si>
    <r>
      <rPr>
        <sz val="10"/>
        <rFont val="宋体"/>
        <charset val="134"/>
      </rPr>
      <t>交闽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000011</t>
    </r>
  </si>
  <si>
    <r>
      <rPr>
        <sz val="10"/>
        <rFont val="宋体"/>
        <charset val="134"/>
      </rPr>
      <t>惠州</t>
    </r>
    <r>
      <rPr>
        <sz val="10"/>
        <rFont val="Times New Roman"/>
        <charset val="134"/>
      </rPr>
      <t>-</t>
    </r>
    <r>
      <rPr>
        <sz val="10"/>
        <rFont val="宋体"/>
        <charset val="134"/>
      </rPr>
      <t>珠海</t>
    </r>
    <r>
      <rPr>
        <sz val="10"/>
        <rFont val="Times New Roman"/>
        <charset val="134"/>
      </rPr>
      <t xml:space="preserve">
</t>
    </r>
    <r>
      <rPr>
        <sz val="10"/>
        <rFont val="宋体"/>
        <charset val="134"/>
      </rPr>
      <t>大榭</t>
    </r>
    <r>
      <rPr>
        <sz val="10"/>
        <rFont val="Times New Roman"/>
        <charset val="134"/>
      </rPr>
      <t>-</t>
    </r>
    <r>
      <rPr>
        <sz val="10"/>
        <rFont val="宋体"/>
        <charset val="134"/>
      </rPr>
      <t>嘉兴</t>
    </r>
    <r>
      <rPr>
        <sz val="10"/>
        <rFont val="Times New Roman"/>
        <charset val="134"/>
      </rPr>
      <t xml:space="preserve">
</t>
    </r>
    <r>
      <rPr>
        <sz val="10"/>
        <rFont val="宋体"/>
        <charset val="134"/>
      </rPr>
      <t>揭阳</t>
    </r>
    <r>
      <rPr>
        <sz val="10"/>
        <rFont val="Times New Roman"/>
        <charset val="134"/>
      </rPr>
      <t>-</t>
    </r>
    <r>
      <rPr>
        <sz val="10"/>
        <rFont val="宋体"/>
        <charset val="134"/>
      </rPr>
      <t>惠州</t>
    </r>
  </si>
  <si>
    <r>
      <rPr>
        <sz val="10"/>
        <rFont val="宋体"/>
        <charset val="134"/>
      </rPr>
      <t>兴通</t>
    </r>
    <r>
      <rPr>
        <sz val="10"/>
        <rFont val="Times New Roman"/>
        <charset val="134"/>
      </rPr>
      <t>99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</si>
  <si>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000016</t>
    </r>
  </si>
  <si>
    <r>
      <rPr>
        <sz val="10"/>
        <rFont val="宋体"/>
        <charset val="134"/>
      </rPr>
      <t>惠州</t>
    </r>
    <r>
      <rPr>
        <sz val="10"/>
        <rFont val="Times New Roman"/>
        <charset val="134"/>
      </rPr>
      <t>-</t>
    </r>
    <r>
      <rPr>
        <sz val="10"/>
        <rFont val="宋体"/>
        <charset val="134"/>
      </rPr>
      <t>珠海</t>
    </r>
    <r>
      <rPr>
        <sz val="10"/>
        <rFont val="Times New Roman"/>
        <charset val="134"/>
      </rPr>
      <t xml:space="preserve">
</t>
    </r>
    <r>
      <rPr>
        <sz val="10"/>
        <rFont val="宋体"/>
        <charset val="134"/>
      </rPr>
      <t>揭阳</t>
    </r>
    <r>
      <rPr>
        <sz val="10"/>
        <rFont val="Times New Roman"/>
        <charset val="134"/>
      </rPr>
      <t>-</t>
    </r>
    <r>
      <rPr>
        <sz val="10"/>
        <rFont val="宋体"/>
        <charset val="134"/>
      </rPr>
      <t>惠州</t>
    </r>
  </si>
  <si>
    <r>
      <rPr>
        <sz val="10"/>
        <rFont val="宋体"/>
        <charset val="134"/>
      </rPr>
      <t>兴通</t>
    </r>
    <r>
      <rPr>
        <sz val="10"/>
        <rFont val="Times New Roman"/>
        <charset val="134"/>
      </rPr>
      <t>316</t>
    </r>
  </si>
  <si>
    <r>
      <rPr>
        <sz val="10"/>
        <rFont val="宋体"/>
        <charset val="134"/>
      </rPr>
      <t>交闽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000009</t>
    </r>
  </si>
  <si>
    <r>
      <rPr>
        <sz val="10"/>
        <rFont val="宋体"/>
        <charset val="134"/>
      </rPr>
      <t>液化气船</t>
    </r>
  </si>
  <si>
    <r>
      <rPr>
        <sz val="10"/>
        <rFont val="宋体"/>
        <charset val="134"/>
      </rPr>
      <t>国内沿海各港间液化气运输（具体装载情况详见该船船检证书）</t>
    </r>
  </si>
  <si>
    <r>
      <rPr>
        <sz val="10"/>
        <rFont val="宋体"/>
        <charset val="134"/>
      </rPr>
      <t>戊烷</t>
    </r>
  </si>
  <si>
    <r>
      <rPr>
        <sz val="10"/>
        <rFont val="宋体"/>
        <charset val="134"/>
      </rPr>
      <t>舟山</t>
    </r>
    <r>
      <rPr>
        <sz val="10"/>
        <rFont val="Times New Roman"/>
        <charset val="134"/>
      </rPr>
      <t>-</t>
    </r>
    <r>
      <rPr>
        <sz val="10"/>
        <rFont val="宋体"/>
        <charset val="134"/>
      </rPr>
      <t>宁波</t>
    </r>
    <r>
      <rPr>
        <sz val="10"/>
        <rFont val="Times New Roman"/>
        <charset val="134"/>
      </rPr>
      <t xml:space="preserve">
</t>
    </r>
    <r>
      <rPr>
        <sz val="10"/>
        <rFont val="宋体"/>
        <charset val="134"/>
      </rPr>
      <t>宁波</t>
    </r>
    <r>
      <rPr>
        <sz val="10"/>
        <rFont val="Times New Roman"/>
        <charset val="134"/>
      </rPr>
      <t>-</t>
    </r>
    <r>
      <rPr>
        <sz val="10"/>
        <rFont val="宋体"/>
        <charset val="134"/>
      </rPr>
      <t>鱼山</t>
    </r>
  </si>
  <si>
    <r>
      <rPr>
        <sz val="10"/>
        <rFont val="宋体"/>
        <charset val="134"/>
      </rPr>
      <t>兴通</t>
    </r>
    <r>
      <rPr>
        <sz val="10"/>
        <rFont val="Times New Roman"/>
        <charset val="134"/>
      </rPr>
      <t>319</t>
    </r>
  </si>
  <si>
    <r>
      <rPr>
        <sz val="10"/>
        <rFont val="宋体"/>
        <charset val="134"/>
      </rPr>
      <t>交闽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000008</t>
    </r>
  </si>
  <si>
    <r>
      <rPr>
        <sz val="10"/>
        <rFont val="宋体"/>
        <charset val="134"/>
      </rPr>
      <t>丁二烯</t>
    </r>
  </si>
  <si>
    <r>
      <rPr>
        <sz val="10"/>
        <rFont val="宋体"/>
        <charset val="134"/>
      </rPr>
      <t>舟山</t>
    </r>
    <r>
      <rPr>
        <sz val="10"/>
        <rFont val="Times New Roman"/>
        <charset val="134"/>
      </rPr>
      <t>-</t>
    </r>
    <r>
      <rPr>
        <sz val="10"/>
        <rFont val="宋体"/>
        <charset val="134"/>
      </rPr>
      <t>宁波</t>
    </r>
  </si>
  <si>
    <r>
      <rPr>
        <sz val="10"/>
        <rFont val="宋体"/>
        <charset val="134"/>
      </rPr>
      <t>兴通</t>
    </r>
    <r>
      <rPr>
        <sz val="10"/>
        <rFont val="Times New Roman"/>
        <charset val="134"/>
      </rPr>
      <t>359</t>
    </r>
  </si>
  <si>
    <r>
      <rPr>
        <sz val="10"/>
        <rFont val="宋体"/>
        <charset val="134"/>
      </rPr>
      <t>交闽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000010</t>
    </r>
  </si>
  <si>
    <r>
      <rPr>
        <sz val="10"/>
        <rFont val="宋体"/>
        <charset val="134"/>
      </rPr>
      <t>国内沿海各港间液化气（不含液化天然气）运输（具体装载情况详见该船船检证书）</t>
    </r>
  </si>
  <si>
    <r>
      <rPr>
        <sz val="10"/>
        <rFont val="宋体"/>
        <charset val="134"/>
      </rPr>
      <t>兴通海运（香港）有限公司</t>
    </r>
  </si>
  <si>
    <r>
      <rPr>
        <sz val="10"/>
        <rFont val="宋体"/>
        <charset val="134"/>
      </rPr>
      <t>丙烯</t>
    </r>
  </si>
  <si>
    <r>
      <rPr>
        <sz val="10"/>
        <rFont val="宋体"/>
        <charset val="134"/>
      </rPr>
      <t>南通</t>
    </r>
    <r>
      <rPr>
        <sz val="10"/>
        <rFont val="Times New Roman"/>
        <charset val="134"/>
      </rPr>
      <t>-</t>
    </r>
    <r>
      <rPr>
        <sz val="10"/>
        <rFont val="宋体"/>
        <charset val="134"/>
      </rPr>
      <t>湛江</t>
    </r>
    <r>
      <rPr>
        <sz val="10"/>
        <rFont val="Times New Roman"/>
        <charset val="134"/>
      </rPr>
      <t xml:space="preserve">
</t>
    </r>
    <r>
      <rPr>
        <sz val="10"/>
        <rFont val="宋体"/>
        <charset val="134"/>
      </rPr>
      <t>大榭</t>
    </r>
    <r>
      <rPr>
        <sz val="10"/>
        <rFont val="Times New Roman"/>
        <charset val="134"/>
      </rPr>
      <t>-</t>
    </r>
    <r>
      <rPr>
        <sz val="10"/>
        <rFont val="宋体"/>
        <charset val="134"/>
      </rPr>
      <t>仪征</t>
    </r>
  </si>
  <si>
    <r>
      <rPr>
        <sz val="10"/>
        <rFont val="宋体"/>
        <charset val="134"/>
      </rPr>
      <t>兴通</t>
    </r>
    <r>
      <rPr>
        <sz val="10"/>
        <rFont val="Times New Roman"/>
        <charset val="134"/>
      </rPr>
      <t>719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</si>
  <si>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000034</t>
    </r>
  </si>
  <si>
    <r>
      <rPr>
        <sz val="10"/>
        <rFont val="宋体"/>
        <charset val="134"/>
      </rPr>
      <t>宁波</t>
    </r>
    <r>
      <rPr>
        <sz val="10"/>
        <rFont val="Times New Roman"/>
        <charset val="134"/>
      </rPr>
      <t>-</t>
    </r>
    <r>
      <rPr>
        <sz val="10"/>
        <rFont val="宋体"/>
        <charset val="134"/>
      </rPr>
      <t>嘉兴</t>
    </r>
    <r>
      <rPr>
        <sz val="10"/>
        <rFont val="Times New Roman"/>
        <charset val="134"/>
      </rPr>
      <t xml:space="preserve">
</t>
    </r>
    <r>
      <rPr>
        <sz val="10"/>
        <rFont val="宋体"/>
        <charset val="134"/>
      </rPr>
      <t>连云港</t>
    </r>
    <r>
      <rPr>
        <sz val="10"/>
        <rFont val="Times New Roman"/>
        <charset val="134"/>
      </rPr>
      <t>-</t>
    </r>
    <r>
      <rPr>
        <sz val="10"/>
        <rFont val="宋体"/>
        <charset val="134"/>
      </rPr>
      <t>南通</t>
    </r>
  </si>
  <si>
    <r>
      <rPr>
        <sz val="10"/>
        <rFont val="宋体"/>
        <charset val="134"/>
      </rPr>
      <t>兴通</t>
    </r>
    <r>
      <rPr>
        <sz val="10"/>
        <rFont val="Times New Roman"/>
        <charset val="134"/>
      </rPr>
      <t>729</t>
    </r>
  </si>
  <si>
    <r>
      <rPr>
        <sz val="10"/>
        <rFont val="宋体"/>
        <charset val="134"/>
      </rPr>
      <t>交闽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000028</t>
    </r>
  </si>
  <si>
    <r>
      <rPr>
        <sz val="10"/>
        <rFont val="宋体"/>
        <charset val="134"/>
      </rPr>
      <t>舟山</t>
    </r>
    <r>
      <rPr>
        <sz val="10"/>
        <rFont val="Times New Roman"/>
        <charset val="134"/>
      </rPr>
      <t>-</t>
    </r>
    <r>
      <rPr>
        <sz val="10"/>
        <rFont val="宋体"/>
        <charset val="134"/>
      </rPr>
      <t>青峙</t>
    </r>
    <r>
      <rPr>
        <sz val="10"/>
        <rFont val="Times New Roman"/>
        <charset val="134"/>
      </rPr>
      <t xml:space="preserve">
</t>
    </r>
    <r>
      <rPr>
        <sz val="10"/>
        <rFont val="宋体"/>
        <charset val="134"/>
      </rPr>
      <t>舟山</t>
    </r>
    <r>
      <rPr>
        <sz val="10"/>
        <rFont val="Times New Roman"/>
        <charset val="134"/>
      </rPr>
      <t>-</t>
    </r>
    <r>
      <rPr>
        <sz val="10"/>
        <rFont val="宋体"/>
        <charset val="134"/>
      </rPr>
      <t>嘉兴</t>
    </r>
  </si>
  <si>
    <r>
      <rPr>
        <sz val="10"/>
        <rFont val="宋体"/>
        <charset val="134"/>
      </rPr>
      <t>兴通</t>
    </r>
    <r>
      <rPr>
        <sz val="10"/>
        <rFont val="Times New Roman"/>
        <charset val="134"/>
      </rPr>
      <t>739</t>
    </r>
  </si>
  <si>
    <r>
      <rPr>
        <sz val="10"/>
        <rFont val="宋体"/>
        <charset val="134"/>
      </rPr>
      <t>交闽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000001</t>
    </r>
  </si>
  <si>
    <r>
      <rPr>
        <sz val="10"/>
        <rFont val="宋体"/>
        <charset val="134"/>
      </rPr>
      <t>连云港</t>
    </r>
    <r>
      <rPr>
        <sz val="10"/>
        <rFont val="Times New Roman"/>
        <charset val="134"/>
      </rPr>
      <t>-</t>
    </r>
    <r>
      <rPr>
        <sz val="10"/>
        <rFont val="宋体"/>
        <charset val="134"/>
      </rPr>
      <t>南通</t>
    </r>
  </si>
  <si>
    <r>
      <rPr>
        <sz val="10"/>
        <rFont val="宋体"/>
        <charset val="134"/>
      </rPr>
      <t>兴通</t>
    </r>
    <r>
      <rPr>
        <sz val="10"/>
        <rFont val="Times New Roman"/>
        <charset val="134"/>
      </rPr>
      <t>759</t>
    </r>
  </si>
  <si>
    <r>
      <rPr>
        <sz val="10"/>
        <rFont val="宋体"/>
        <charset val="134"/>
      </rPr>
      <t>交闽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000026</t>
    </r>
  </si>
  <si>
    <r>
      <rPr>
        <sz val="10"/>
        <rFont val="宋体"/>
        <charset val="134"/>
      </rPr>
      <t>揭阳</t>
    </r>
    <r>
      <rPr>
        <sz val="10"/>
        <rFont val="Times New Roman"/>
        <charset val="134"/>
      </rPr>
      <t>-</t>
    </r>
    <r>
      <rPr>
        <sz val="10"/>
        <rFont val="宋体"/>
        <charset val="134"/>
      </rPr>
      <t>惠州</t>
    </r>
  </si>
  <si>
    <r>
      <rPr>
        <sz val="10"/>
        <rFont val="宋体"/>
        <charset val="134"/>
      </rPr>
      <t>兴通</t>
    </r>
    <r>
      <rPr>
        <sz val="10"/>
        <rFont val="Times New Roman"/>
        <charset val="134"/>
      </rPr>
      <t>789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</si>
  <si>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000028</t>
    </r>
  </si>
  <si>
    <r>
      <rPr>
        <sz val="10"/>
        <rFont val="宋体"/>
        <charset val="134"/>
      </rPr>
      <t>国内沿海各港间化学品运输（具体装载情况详见该船船检证书）</t>
    </r>
  </si>
  <si>
    <r>
      <rPr>
        <sz val="10"/>
        <rFont val="宋体"/>
        <charset val="134"/>
      </rPr>
      <t>鱼山</t>
    </r>
    <r>
      <rPr>
        <sz val="10"/>
        <rFont val="Times New Roman"/>
        <charset val="134"/>
      </rPr>
      <t>-</t>
    </r>
    <r>
      <rPr>
        <sz val="10"/>
        <rFont val="宋体"/>
        <charset val="134"/>
      </rPr>
      <t>镇海</t>
    </r>
    <r>
      <rPr>
        <sz val="10"/>
        <rFont val="Times New Roman"/>
        <charset val="134"/>
      </rPr>
      <t xml:space="preserve">
</t>
    </r>
    <r>
      <rPr>
        <sz val="10"/>
        <rFont val="宋体"/>
        <charset val="134"/>
      </rPr>
      <t>舟山</t>
    </r>
    <r>
      <rPr>
        <sz val="10"/>
        <rFont val="Times New Roman"/>
        <charset val="134"/>
      </rPr>
      <t>-</t>
    </r>
    <r>
      <rPr>
        <sz val="10"/>
        <rFont val="宋体"/>
        <charset val="134"/>
      </rPr>
      <t>大连</t>
    </r>
  </si>
  <si>
    <r>
      <rPr>
        <sz val="10"/>
        <rFont val="宋体"/>
        <charset val="134"/>
      </rPr>
      <t>兴通</t>
    </r>
    <r>
      <rPr>
        <sz val="10"/>
        <rFont val="Times New Roman"/>
        <charset val="134"/>
      </rPr>
      <t>799</t>
    </r>
  </si>
  <si>
    <r>
      <rPr>
        <sz val="10"/>
        <rFont val="宋体"/>
        <charset val="134"/>
      </rPr>
      <t>交闽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000033</t>
    </r>
  </si>
  <si>
    <r>
      <rPr>
        <sz val="10"/>
        <rFont val="宋体"/>
        <charset val="134"/>
      </rPr>
      <t>石脑油</t>
    </r>
  </si>
  <si>
    <r>
      <rPr>
        <sz val="10"/>
        <rFont val="宋体"/>
        <charset val="134"/>
      </rPr>
      <t>舟山</t>
    </r>
    <r>
      <rPr>
        <sz val="10"/>
        <rFont val="Times New Roman"/>
        <charset val="134"/>
      </rPr>
      <t>-</t>
    </r>
    <r>
      <rPr>
        <sz val="10"/>
        <rFont val="宋体"/>
        <charset val="134"/>
      </rPr>
      <t>太仓</t>
    </r>
    <r>
      <rPr>
        <sz val="10"/>
        <rFont val="Times New Roman"/>
        <charset val="134"/>
      </rPr>
      <t xml:space="preserve">
</t>
    </r>
    <r>
      <rPr>
        <sz val="10"/>
        <rFont val="宋体"/>
        <charset val="134"/>
      </rPr>
      <t>洋浦</t>
    </r>
    <r>
      <rPr>
        <sz val="10"/>
        <rFont val="Times New Roman"/>
        <charset val="134"/>
      </rPr>
      <t>-</t>
    </r>
    <r>
      <rPr>
        <sz val="10"/>
        <rFont val="宋体"/>
        <charset val="134"/>
      </rPr>
      <t>珠海</t>
    </r>
  </si>
  <si>
    <r>
      <rPr>
        <sz val="10"/>
        <rFont val="宋体"/>
        <charset val="134"/>
      </rPr>
      <t>兴通开元</t>
    </r>
  </si>
  <si>
    <r>
      <rPr>
        <sz val="10"/>
        <rFont val="宋体"/>
        <charset val="134"/>
      </rPr>
      <t>交闽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000004</t>
    </r>
  </si>
  <si>
    <r>
      <rPr>
        <sz val="10"/>
        <rFont val="宋体"/>
        <charset val="134"/>
      </rPr>
      <t>兴通开元航运有限公司</t>
    </r>
  </si>
  <si>
    <r>
      <rPr>
        <sz val="10"/>
        <rFont val="宋体"/>
        <charset val="134"/>
      </rPr>
      <t>泉州市钱海海运有限公司</t>
    </r>
  </si>
  <si>
    <r>
      <rPr>
        <sz val="10"/>
        <rFont val="宋体"/>
        <charset val="134"/>
      </rPr>
      <t>闽水</t>
    </r>
    <r>
      <rPr>
        <sz val="10"/>
        <rFont val="Times New Roman"/>
        <charset val="134"/>
      </rPr>
      <t>SJ00061</t>
    </r>
  </si>
  <si>
    <r>
      <rPr>
        <sz val="10"/>
        <rFont val="宋体"/>
        <charset val="134"/>
      </rPr>
      <t>钱海</t>
    </r>
    <r>
      <rPr>
        <sz val="10"/>
        <rFont val="Times New Roman"/>
        <charset val="134"/>
      </rPr>
      <t>83</t>
    </r>
  </si>
  <si>
    <r>
      <rPr>
        <sz val="10"/>
        <rFont val="宋体"/>
        <charset val="134"/>
      </rPr>
      <t>闽</t>
    </r>
    <r>
      <rPr>
        <sz val="10"/>
        <rFont val="Times New Roman"/>
        <charset val="134"/>
      </rPr>
      <t>SJ(2017)000033</t>
    </r>
  </si>
  <si>
    <t>2022-6-8</t>
  </si>
  <si>
    <t>2027-6-7</t>
  </si>
  <si>
    <t>2012-10-25</t>
  </si>
  <si>
    <t>8708</t>
  </si>
  <si>
    <r>
      <rPr>
        <sz val="10"/>
        <rFont val="黑体"/>
        <charset val="134"/>
      </rPr>
      <t>国内沿海、长江中下游及珠江三角洲各港间普通货物运输</t>
    </r>
  </si>
  <si>
    <r>
      <rPr>
        <sz val="10"/>
        <rFont val="宋体"/>
        <charset val="134"/>
      </rPr>
      <t>汽车配件、粮食等</t>
    </r>
  </si>
  <si>
    <r>
      <rPr>
        <sz val="10"/>
        <rFont val="宋体"/>
        <charset val="134"/>
      </rPr>
      <t>泉州</t>
    </r>
    <r>
      <rPr>
        <sz val="10"/>
        <rFont val="Times New Roman"/>
        <charset val="134"/>
      </rPr>
      <t>-</t>
    </r>
    <r>
      <rPr>
        <sz val="10"/>
        <rFont val="宋体"/>
        <charset val="134"/>
      </rPr>
      <t>厦门</t>
    </r>
    <r>
      <rPr>
        <sz val="10"/>
        <rFont val="Times New Roman"/>
        <charset val="134"/>
      </rPr>
      <t>-</t>
    </r>
    <r>
      <rPr>
        <sz val="10"/>
        <rFont val="宋体"/>
        <charset val="134"/>
      </rPr>
      <t>漳州</t>
    </r>
  </si>
  <si>
    <r>
      <rPr>
        <sz val="10"/>
        <rFont val="宋体"/>
        <charset val="134"/>
      </rPr>
      <t>钱海</t>
    </r>
    <r>
      <rPr>
        <sz val="10"/>
        <rFont val="Times New Roman"/>
        <charset val="134"/>
      </rPr>
      <t>69</t>
    </r>
  </si>
  <si>
    <r>
      <rPr>
        <sz val="10"/>
        <rFont val="宋体"/>
        <charset val="134"/>
      </rPr>
      <t>闽</t>
    </r>
    <r>
      <rPr>
        <sz val="10"/>
        <rFont val="Times New Roman"/>
        <charset val="134"/>
      </rPr>
      <t>SJ(2017)000028</t>
    </r>
  </si>
  <si>
    <t>2023-2-21</t>
  </si>
  <si>
    <t>2028-2-20</t>
  </si>
  <si>
    <t>2009-11-10</t>
  </si>
  <si>
    <r>
      <rPr>
        <sz val="10"/>
        <rFont val="宋体"/>
        <charset val="134"/>
      </rPr>
      <t>石材、煤炭、粮食等</t>
    </r>
  </si>
  <si>
    <r>
      <rPr>
        <sz val="10"/>
        <rFont val="宋体"/>
        <charset val="134"/>
      </rPr>
      <t>上海</t>
    </r>
    <r>
      <rPr>
        <sz val="10"/>
        <rFont val="Times New Roman"/>
        <charset val="134"/>
      </rPr>
      <t>-</t>
    </r>
    <r>
      <rPr>
        <sz val="10"/>
        <rFont val="宋体"/>
        <charset val="134"/>
      </rPr>
      <t>烟台</t>
    </r>
    <r>
      <rPr>
        <sz val="10"/>
        <rFont val="Times New Roman"/>
        <charset val="134"/>
      </rPr>
      <t>-</t>
    </r>
    <r>
      <rPr>
        <sz val="10"/>
        <rFont val="宋体"/>
        <charset val="134"/>
      </rPr>
      <t>营口</t>
    </r>
  </si>
  <si>
    <r>
      <rPr>
        <sz val="10"/>
        <rFont val="宋体"/>
        <charset val="134"/>
      </rPr>
      <t>钱海</t>
    </r>
    <r>
      <rPr>
        <sz val="10"/>
        <rFont val="Times New Roman"/>
        <charset val="134"/>
      </rPr>
      <t>9</t>
    </r>
  </si>
  <si>
    <r>
      <rPr>
        <sz val="10"/>
        <rFont val="宋体"/>
        <charset val="134"/>
      </rPr>
      <t>闽</t>
    </r>
    <r>
      <rPr>
        <sz val="10"/>
        <rFont val="Times New Roman"/>
        <charset val="134"/>
      </rPr>
      <t>SJ(2020)000175</t>
    </r>
  </si>
  <si>
    <t>2020-10-16</t>
  </si>
  <si>
    <t>2025-10-15</t>
  </si>
  <si>
    <t>2020-7-14</t>
  </si>
  <si>
    <t>6671</t>
  </si>
  <si>
    <t>1471</t>
  </si>
  <si>
    <r>
      <rPr>
        <sz val="10"/>
        <rFont val="宋体"/>
        <charset val="134"/>
      </rPr>
      <t>煤炭、粮食、铁矿、石子等</t>
    </r>
  </si>
  <si>
    <r>
      <rPr>
        <sz val="10"/>
        <rFont val="宋体"/>
        <charset val="134"/>
      </rPr>
      <t>国内沿海港口</t>
    </r>
  </si>
  <si>
    <r>
      <rPr>
        <sz val="10"/>
        <rFont val="宋体"/>
        <charset val="134"/>
      </rPr>
      <t>福建安达船务有限公司</t>
    </r>
  </si>
  <si>
    <r>
      <rPr>
        <sz val="10"/>
        <rFont val="宋体"/>
        <charset val="134"/>
      </rPr>
      <t>交闽</t>
    </r>
    <r>
      <rPr>
        <sz val="10"/>
        <rFont val="Times New Roman"/>
        <charset val="134"/>
      </rPr>
      <t>XK0184</t>
    </r>
  </si>
  <si>
    <r>
      <rPr>
        <sz val="10"/>
        <rFont val="宋体"/>
        <charset val="134"/>
      </rPr>
      <t>恩曜</t>
    </r>
  </si>
  <si>
    <r>
      <rPr>
        <sz val="10"/>
        <rFont val="宋体"/>
        <charset val="134"/>
      </rPr>
      <t>闽</t>
    </r>
    <r>
      <rPr>
        <sz val="10"/>
        <rFont val="Times New Roman"/>
        <charset val="0"/>
      </rPr>
      <t>SJ</t>
    </r>
    <r>
      <rPr>
        <sz val="10"/>
        <rFont val="宋体"/>
        <charset val="134"/>
      </rPr>
      <t>（</t>
    </r>
    <r>
      <rPr>
        <sz val="10"/>
        <rFont val="Times New Roman"/>
        <charset val="0"/>
      </rPr>
      <t>2011</t>
    </r>
    <r>
      <rPr>
        <sz val="10"/>
        <rFont val="宋体"/>
        <charset val="134"/>
      </rPr>
      <t>）</t>
    </r>
    <r>
      <rPr>
        <sz val="10"/>
        <rFont val="Times New Roman"/>
        <charset val="0"/>
      </rPr>
      <t>40031</t>
    </r>
  </si>
  <si>
    <t>2024-10-14</t>
  </si>
  <si>
    <t>2029-10-13</t>
  </si>
  <si>
    <t>2011-11-14</t>
  </si>
  <si>
    <r>
      <rPr>
        <sz val="10"/>
        <rFont val="宋体"/>
        <charset val="134"/>
      </rPr>
      <t>国内沿海及长江中下游、珠江水系各港间货物运输</t>
    </r>
  </si>
  <si>
    <r>
      <rPr>
        <sz val="10"/>
        <rFont val="宋体"/>
        <charset val="134"/>
      </rPr>
      <t>煤炭、铁矿</t>
    </r>
  </si>
  <si>
    <r>
      <rPr>
        <sz val="10"/>
        <rFont val="宋体"/>
        <charset val="134"/>
      </rPr>
      <t>秦皇岛</t>
    </r>
    <r>
      <rPr>
        <sz val="10"/>
        <rFont val="Times New Roman"/>
        <charset val="134"/>
      </rPr>
      <t>-</t>
    </r>
    <r>
      <rPr>
        <sz val="10"/>
        <rFont val="宋体"/>
        <charset val="134"/>
      </rPr>
      <t>上海</t>
    </r>
  </si>
  <si>
    <r>
      <rPr>
        <sz val="10"/>
        <rFont val="宋体"/>
        <charset val="134"/>
      </rPr>
      <t>恩宏</t>
    </r>
  </si>
  <si>
    <r>
      <rPr>
        <sz val="10"/>
        <rFont val="宋体"/>
        <charset val="134"/>
      </rPr>
      <t>闽</t>
    </r>
    <r>
      <rPr>
        <sz val="10"/>
        <rFont val="Times New Roman"/>
        <charset val="0"/>
      </rPr>
      <t>SJ</t>
    </r>
    <r>
      <rPr>
        <sz val="10"/>
        <rFont val="宋体"/>
        <charset val="134"/>
      </rPr>
      <t>（</t>
    </r>
    <r>
      <rPr>
        <sz val="10"/>
        <rFont val="Times New Roman"/>
        <charset val="0"/>
      </rPr>
      <t>2018</t>
    </r>
    <r>
      <rPr>
        <sz val="10"/>
        <rFont val="宋体"/>
        <charset val="134"/>
      </rPr>
      <t>）</t>
    </r>
    <r>
      <rPr>
        <sz val="10"/>
        <rFont val="Times New Roman"/>
        <charset val="134"/>
      </rPr>
      <t>000097</t>
    </r>
  </si>
  <si>
    <t>2023-05-08</t>
  </si>
  <si>
    <t>2028-05-07</t>
  </si>
  <si>
    <t>2018-05-25</t>
  </si>
  <si>
    <r>
      <rPr>
        <sz val="10"/>
        <rFont val="宋体"/>
        <charset val="134"/>
      </rPr>
      <t>恩茂</t>
    </r>
  </si>
  <si>
    <r>
      <rPr>
        <sz val="10"/>
        <rFont val="宋体"/>
        <charset val="134"/>
      </rPr>
      <t>闽</t>
    </r>
    <r>
      <rPr>
        <sz val="10"/>
        <rFont val="Times New Roman"/>
        <charset val="0"/>
      </rPr>
      <t>SJ</t>
    </r>
    <r>
      <rPr>
        <sz val="10"/>
        <rFont val="宋体"/>
        <charset val="134"/>
      </rPr>
      <t>（</t>
    </r>
    <r>
      <rPr>
        <sz val="10"/>
        <rFont val="Times New Roman"/>
        <charset val="0"/>
      </rPr>
      <t>2018</t>
    </r>
    <r>
      <rPr>
        <sz val="10"/>
        <rFont val="宋体"/>
        <charset val="134"/>
      </rPr>
      <t>）</t>
    </r>
    <r>
      <rPr>
        <sz val="10"/>
        <rFont val="Times New Roman"/>
        <charset val="134"/>
      </rPr>
      <t>000127</t>
    </r>
  </si>
  <si>
    <t>2023-06-28</t>
  </si>
  <si>
    <t>2028-06-27</t>
  </si>
  <si>
    <t>2018-07-04</t>
  </si>
  <si>
    <r>
      <rPr>
        <sz val="10"/>
        <rFont val="宋体"/>
        <charset val="134"/>
      </rPr>
      <t>恩晟</t>
    </r>
  </si>
  <si>
    <r>
      <rPr>
        <sz val="10"/>
        <rFont val="宋体"/>
        <charset val="134"/>
      </rPr>
      <t>闽</t>
    </r>
    <r>
      <rPr>
        <sz val="10"/>
        <rFont val="Times New Roman"/>
        <charset val="0"/>
      </rPr>
      <t>SJ</t>
    </r>
    <r>
      <rPr>
        <sz val="10"/>
        <rFont val="宋体"/>
        <charset val="134"/>
      </rPr>
      <t>（</t>
    </r>
    <r>
      <rPr>
        <sz val="10"/>
        <rFont val="Times New Roman"/>
        <charset val="0"/>
      </rPr>
      <t>2018</t>
    </r>
    <r>
      <rPr>
        <sz val="10"/>
        <rFont val="宋体"/>
        <charset val="134"/>
      </rPr>
      <t>）</t>
    </r>
    <r>
      <rPr>
        <sz val="10"/>
        <rFont val="Times New Roman"/>
        <charset val="134"/>
      </rPr>
      <t>000204</t>
    </r>
  </si>
  <si>
    <t>2023-09-15</t>
  </si>
  <si>
    <t>2028-09-14</t>
  </si>
  <si>
    <t>2018-10-08</t>
  </si>
  <si>
    <r>
      <rPr>
        <sz val="10"/>
        <rFont val="宋体"/>
        <charset val="134"/>
      </rPr>
      <t>福建盛达船务有限公司</t>
    </r>
  </si>
  <si>
    <r>
      <rPr>
        <sz val="10"/>
        <rFont val="宋体"/>
        <charset val="134"/>
      </rPr>
      <t>交闽</t>
    </r>
    <r>
      <rPr>
        <sz val="10"/>
        <rFont val="Times New Roman"/>
        <charset val="134"/>
      </rPr>
      <t>XK0341</t>
    </r>
  </si>
  <si>
    <r>
      <rPr>
        <sz val="10"/>
        <rFont val="宋体"/>
        <charset val="134"/>
      </rPr>
      <t>盛达</t>
    </r>
    <r>
      <rPr>
        <sz val="10"/>
        <rFont val="Times New Roman"/>
        <charset val="134"/>
      </rPr>
      <t>3</t>
    </r>
  </si>
  <si>
    <r>
      <rPr>
        <sz val="10"/>
        <rFont val="宋体"/>
        <charset val="134"/>
      </rPr>
      <t>闽</t>
    </r>
    <r>
      <rPr>
        <sz val="10"/>
        <rFont val="Times New Roman"/>
        <charset val="134"/>
      </rPr>
      <t>SJ(2019)000126</t>
    </r>
  </si>
  <si>
    <t>2010-7-8</t>
  </si>
  <si>
    <r>
      <rPr>
        <sz val="10"/>
        <color theme="1"/>
        <rFont val="宋体"/>
        <charset val="134"/>
      </rPr>
      <t>国内沿海、长江中下游及珠江水系各港间普通货物运输。</t>
    </r>
  </si>
  <si>
    <r>
      <rPr>
        <sz val="10"/>
        <color theme="1"/>
        <rFont val="宋体"/>
        <charset val="134"/>
      </rPr>
      <t>福建盛达船务有限公司</t>
    </r>
  </si>
  <si>
    <r>
      <rPr>
        <sz val="10"/>
        <rFont val="宋体"/>
        <charset val="134"/>
      </rPr>
      <t>煤炭、砂石</t>
    </r>
  </si>
  <si>
    <r>
      <rPr>
        <sz val="10"/>
        <rFont val="宋体"/>
        <charset val="134"/>
      </rPr>
      <t>曹妃甸</t>
    </r>
    <r>
      <rPr>
        <sz val="10"/>
        <rFont val="Times New Roman"/>
        <charset val="134"/>
      </rPr>
      <t xml:space="preserve">  -  </t>
    </r>
    <r>
      <rPr>
        <sz val="10"/>
        <rFont val="宋体"/>
        <charset val="134"/>
      </rPr>
      <t>广州</t>
    </r>
  </si>
  <si>
    <r>
      <rPr>
        <sz val="10"/>
        <rFont val="宋体"/>
        <charset val="134"/>
      </rPr>
      <t>盛达</t>
    </r>
    <r>
      <rPr>
        <sz val="10"/>
        <rFont val="Times New Roman"/>
        <charset val="134"/>
      </rPr>
      <t>6</t>
    </r>
  </si>
  <si>
    <r>
      <rPr>
        <sz val="10"/>
        <rFont val="宋体"/>
        <charset val="134"/>
      </rPr>
      <t>闽</t>
    </r>
    <r>
      <rPr>
        <sz val="10"/>
        <rFont val="Times New Roman"/>
        <charset val="134"/>
      </rPr>
      <t>SJ(2019)000227</t>
    </r>
  </si>
  <si>
    <t>2008-1-20</t>
  </si>
  <si>
    <r>
      <rPr>
        <sz val="10"/>
        <rFont val="宋体"/>
        <charset val="134"/>
      </rPr>
      <t>秦皇岛</t>
    </r>
    <r>
      <rPr>
        <sz val="10"/>
        <rFont val="Times New Roman"/>
        <charset val="134"/>
      </rPr>
      <t xml:space="preserve">   -  </t>
    </r>
    <r>
      <rPr>
        <sz val="10"/>
        <rFont val="宋体"/>
        <charset val="134"/>
      </rPr>
      <t>温州</t>
    </r>
  </si>
  <si>
    <r>
      <rPr>
        <sz val="10"/>
        <rFont val="宋体"/>
        <charset val="134"/>
      </rPr>
      <t>新鹭盛</t>
    </r>
    <r>
      <rPr>
        <sz val="10"/>
        <rFont val="Times New Roman"/>
        <charset val="134"/>
      </rPr>
      <t xml:space="preserve"> 9</t>
    </r>
  </si>
  <si>
    <r>
      <rPr>
        <sz val="10"/>
        <rFont val="宋体"/>
        <charset val="134"/>
      </rPr>
      <t>闽</t>
    </r>
    <r>
      <rPr>
        <sz val="10"/>
        <rFont val="Times New Roman"/>
        <charset val="134"/>
      </rPr>
      <t>SJ(2010)40010</t>
    </r>
  </si>
  <si>
    <t>2010-1-18</t>
  </si>
  <si>
    <r>
      <rPr>
        <sz val="10"/>
        <rFont val="宋体"/>
        <charset val="134"/>
      </rPr>
      <t>大连</t>
    </r>
    <r>
      <rPr>
        <sz val="10"/>
        <rFont val="Times New Roman"/>
        <charset val="134"/>
      </rPr>
      <t xml:space="preserve">    - </t>
    </r>
    <r>
      <rPr>
        <sz val="10"/>
        <rFont val="宋体"/>
        <charset val="134"/>
      </rPr>
      <t>乍浦</t>
    </r>
  </si>
  <si>
    <r>
      <rPr>
        <sz val="10"/>
        <rFont val="宋体"/>
        <charset val="134"/>
      </rPr>
      <t>盛达</t>
    </r>
    <r>
      <rPr>
        <sz val="10"/>
        <rFont val="Times New Roman"/>
        <charset val="134"/>
      </rPr>
      <t>8</t>
    </r>
  </si>
  <si>
    <r>
      <rPr>
        <sz val="10"/>
        <rFont val="宋体"/>
        <charset val="134"/>
      </rPr>
      <t>闽</t>
    </r>
    <r>
      <rPr>
        <sz val="10"/>
        <rFont val="Times New Roman"/>
        <charset val="134"/>
      </rPr>
      <t>SJ(2024)000062</t>
    </r>
  </si>
  <si>
    <t>2012-8-18</t>
  </si>
  <si>
    <r>
      <rPr>
        <sz val="10"/>
        <color theme="1"/>
        <rFont val="宋体"/>
        <charset val="134"/>
      </rPr>
      <t>武汉琴台海韵船舶管理有限公司</t>
    </r>
  </si>
  <si>
    <r>
      <rPr>
        <sz val="10"/>
        <rFont val="宋体"/>
        <charset val="134"/>
      </rPr>
      <t>远洋</t>
    </r>
  </si>
  <si>
    <r>
      <rPr>
        <sz val="10"/>
        <rFont val="宋体"/>
        <charset val="134"/>
      </rPr>
      <t>中国港口至俄罗斯港口</t>
    </r>
  </si>
  <si>
    <r>
      <rPr>
        <sz val="10"/>
        <rFont val="宋体"/>
        <charset val="134"/>
      </rPr>
      <t>泉州力达船务有限公司</t>
    </r>
  </si>
  <si>
    <r>
      <rPr>
        <sz val="10"/>
        <rFont val="宋体"/>
        <charset val="134"/>
      </rPr>
      <t>交闽</t>
    </r>
    <r>
      <rPr>
        <sz val="10"/>
        <rFont val="Times New Roman"/>
        <charset val="134"/>
      </rPr>
      <t>XK0463</t>
    </r>
  </si>
  <si>
    <r>
      <rPr>
        <sz val="10"/>
        <rFont val="宋体"/>
        <charset val="134"/>
      </rPr>
      <t>力达</t>
    </r>
    <r>
      <rPr>
        <sz val="10"/>
        <rFont val="Times New Roman"/>
        <charset val="134"/>
      </rPr>
      <t>7</t>
    </r>
  </si>
  <si>
    <r>
      <rPr>
        <sz val="10"/>
        <rFont val="宋体"/>
        <charset val="134"/>
      </rPr>
      <t>闽</t>
    </r>
    <r>
      <rPr>
        <sz val="10"/>
        <rFont val="Times New Roman"/>
        <charset val="134"/>
      </rPr>
      <t>SJ(2011)40015</t>
    </r>
  </si>
  <si>
    <r>
      <rPr>
        <sz val="10"/>
        <rFont val="宋体"/>
        <charset val="134"/>
      </rPr>
      <t>煤炭</t>
    </r>
  </si>
  <si>
    <r>
      <rPr>
        <sz val="10"/>
        <rFont val="宋体"/>
        <charset val="134"/>
      </rPr>
      <t>曹妃甸</t>
    </r>
    <r>
      <rPr>
        <sz val="10"/>
        <rFont val="Times New Roman"/>
        <charset val="134"/>
      </rPr>
      <t>—</t>
    </r>
    <r>
      <rPr>
        <sz val="10"/>
        <rFont val="宋体"/>
        <charset val="134"/>
      </rPr>
      <t>江阴</t>
    </r>
  </si>
  <si>
    <r>
      <rPr>
        <sz val="10"/>
        <rFont val="宋体"/>
        <charset val="134"/>
      </rPr>
      <t>泉州兴达船务有限公司</t>
    </r>
  </si>
  <si>
    <r>
      <rPr>
        <sz val="10"/>
        <rFont val="宋体"/>
        <charset val="134"/>
      </rPr>
      <t>交闽</t>
    </r>
    <r>
      <rPr>
        <sz val="10"/>
        <rFont val="Times New Roman"/>
        <charset val="134"/>
      </rPr>
      <t>XK0258</t>
    </r>
  </si>
  <si>
    <r>
      <rPr>
        <sz val="10"/>
        <rFont val="宋体"/>
        <charset val="134"/>
      </rPr>
      <t>正荣</t>
    </r>
    <r>
      <rPr>
        <sz val="10"/>
        <rFont val="Times New Roman"/>
        <charset val="134"/>
      </rPr>
      <t>7</t>
    </r>
  </si>
  <si>
    <r>
      <rPr>
        <sz val="10"/>
        <rFont val="宋体"/>
        <charset val="134"/>
      </rPr>
      <t>闽</t>
    </r>
    <r>
      <rPr>
        <sz val="10"/>
        <rFont val="Times New Roman"/>
        <charset val="134"/>
      </rPr>
      <t>SJ</t>
    </r>
    <r>
      <rPr>
        <sz val="10"/>
        <rFont val="宋体"/>
        <charset val="134"/>
      </rPr>
      <t>（</t>
    </r>
    <r>
      <rPr>
        <sz val="10"/>
        <rFont val="Times New Roman"/>
        <charset val="134"/>
      </rPr>
      <t>2006</t>
    </r>
    <r>
      <rPr>
        <sz val="10"/>
        <rFont val="宋体"/>
        <charset val="134"/>
      </rPr>
      <t>）</t>
    </r>
    <r>
      <rPr>
        <sz val="10"/>
        <rFont val="Times New Roman"/>
        <charset val="134"/>
      </rPr>
      <t>40001</t>
    </r>
  </si>
  <si>
    <t>2023-12-28</t>
  </si>
  <si>
    <t>2025-6-25</t>
  </si>
  <si>
    <t>2005-12-15</t>
  </si>
  <si>
    <r>
      <rPr>
        <sz val="10"/>
        <rFont val="宋体"/>
        <charset val="134"/>
      </rPr>
      <t>铁矿</t>
    </r>
  </si>
  <si>
    <r>
      <rPr>
        <sz val="10"/>
        <rFont val="宋体"/>
        <charset val="134"/>
      </rPr>
      <t>董家口</t>
    </r>
    <r>
      <rPr>
        <sz val="10"/>
        <rFont val="Times New Roman"/>
        <charset val="134"/>
      </rPr>
      <t>-</t>
    </r>
    <r>
      <rPr>
        <sz val="10"/>
        <rFont val="宋体"/>
        <charset val="134"/>
      </rPr>
      <t>罗源</t>
    </r>
  </si>
  <si>
    <r>
      <rPr>
        <sz val="10"/>
        <rFont val="宋体"/>
        <charset val="134"/>
      </rPr>
      <t>泉州金奋船船运有限公司</t>
    </r>
  </si>
  <si>
    <r>
      <rPr>
        <sz val="10"/>
        <rFont val="宋体"/>
        <charset val="134"/>
      </rPr>
      <t>闽水</t>
    </r>
    <r>
      <rPr>
        <sz val="10"/>
        <rFont val="Times New Roman"/>
        <charset val="134"/>
      </rPr>
      <t>SJ00320</t>
    </r>
  </si>
  <si>
    <r>
      <rPr>
        <sz val="10"/>
        <rFont val="宋体"/>
        <charset val="134"/>
      </rPr>
      <t>泓达</t>
    </r>
    <r>
      <rPr>
        <sz val="10"/>
        <rFont val="Times New Roman"/>
        <charset val="134"/>
      </rPr>
      <t>17</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</si>
  <si>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000213</t>
    </r>
  </si>
  <si>
    <r>
      <rPr>
        <sz val="10"/>
        <rFont val="宋体"/>
        <charset val="134"/>
      </rPr>
      <t>国内沿海各港间普通货物运输。</t>
    </r>
  </si>
  <si>
    <r>
      <rPr>
        <sz val="10"/>
        <rFont val="宋体"/>
        <charset val="134"/>
      </rPr>
      <t>上海吉海通航运有限公司</t>
    </r>
  </si>
  <si>
    <r>
      <rPr>
        <sz val="10"/>
        <rFont val="宋体"/>
        <charset val="134"/>
      </rPr>
      <t>粮食</t>
    </r>
  </si>
  <si>
    <r>
      <rPr>
        <sz val="10"/>
        <rFont val="宋体"/>
        <charset val="134"/>
      </rPr>
      <t>舟山</t>
    </r>
    <r>
      <rPr>
        <sz val="10"/>
        <rFont val="Times New Roman"/>
        <charset val="134"/>
      </rPr>
      <t>-</t>
    </r>
    <r>
      <rPr>
        <sz val="10"/>
        <rFont val="宋体"/>
        <charset val="134"/>
      </rPr>
      <t>南通</t>
    </r>
  </si>
  <si>
    <r>
      <rPr>
        <sz val="10"/>
        <rFont val="宋体"/>
        <charset val="134"/>
      </rPr>
      <t>福建鸿安船务有限公司</t>
    </r>
  </si>
  <si>
    <r>
      <rPr>
        <sz val="10"/>
        <rFont val="宋体"/>
        <charset val="134"/>
      </rPr>
      <t>交闽</t>
    </r>
    <r>
      <rPr>
        <sz val="10"/>
        <rFont val="Times New Roman"/>
        <charset val="134"/>
      </rPr>
      <t>XK0077</t>
    </r>
  </si>
  <si>
    <r>
      <rPr>
        <sz val="10"/>
        <rFont val="宋体"/>
        <charset val="134"/>
      </rPr>
      <t>鹏安盛</t>
    </r>
  </si>
  <si>
    <r>
      <rPr>
        <sz val="10"/>
        <rFont val="宋体"/>
        <charset val="134"/>
      </rPr>
      <t>闽</t>
    </r>
    <r>
      <rPr>
        <sz val="10"/>
        <rFont val="Times New Roman"/>
        <charset val="134"/>
      </rPr>
      <t>SJ</t>
    </r>
    <r>
      <rPr>
        <sz val="10"/>
        <rFont val="宋体"/>
        <charset val="134"/>
      </rPr>
      <t>（</t>
    </r>
    <r>
      <rPr>
        <sz val="10"/>
        <rFont val="Times New Roman"/>
        <charset val="134"/>
      </rPr>
      <t>2013</t>
    </r>
    <r>
      <rPr>
        <sz val="10"/>
        <rFont val="宋体"/>
        <charset val="134"/>
      </rPr>
      <t>）</t>
    </r>
    <r>
      <rPr>
        <sz val="10"/>
        <rFont val="Times New Roman"/>
        <charset val="134"/>
      </rPr>
      <t>40016</t>
    </r>
  </si>
  <si>
    <r>
      <rPr>
        <sz val="10"/>
        <rFont val="宋体"/>
        <charset val="134"/>
      </rPr>
      <t>上海</t>
    </r>
    <r>
      <rPr>
        <sz val="10"/>
        <rFont val="Times New Roman"/>
        <charset val="134"/>
      </rPr>
      <t>-</t>
    </r>
    <r>
      <rPr>
        <sz val="10"/>
        <rFont val="宋体"/>
        <charset val="134"/>
      </rPr>
      <t>烟台</t>
    </r>
  </si>
  <si>
    <r>
      <rPr>
        <sz val="10"/>
        <rFont val="宋体"/>
        <charset val="134"/>
      </rPr>
      <t>鹏达盛</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</si>
  <si>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000092</t>
    </r>
  </si>
  <si>
    <r>
      <rPr>
        <sz val="10"/>
        <rFont val="宋体"/>
        <charset val="134"/>
      </rPr>
      <t>福建长安船务有限公司</t>
    </r>
  </si>
  <si>
    <r>
      <rPr>
        <sz val="10"/>
        <rFont val="宋体"/>
        <charset val="134"/>
      </rPr>
      <t>交闽</t>
    </r>
    <r>
      <rPr>
        <sz val="10"/>
        <rFont val="Times New Roman"/>
        <charset val="134"/>
      </rPr>
      <t>XK0090</t>
    </r>
  </si>
  <si>
    <r>
      <rPr>
        <sz val="10"/>
        <rFont val="宋体"/>
        <charset val="134"/>
      </rPr>
      <t>新滨源</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</si>
  <si>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000091</t>
    </r>
  </si>
  <si>
    <t>2024-04-11</t>
  </si>
  <si>
    <t>2029-04-10</t>
  </si>
  <si>
    <r>
      <rPr>
        <sz val="10"/>
        <rFont val="宋体"/>
        <charset val="134"/>
      </rPr>
      <t>鲅鱼圈</t>
    </r>
    <r>
      <rPr>
        <sz val="10"/>
        <rFont val="Times New Roman"/>
        <charset val="134"/>
      </rPr>
      <t>-</t>
    </r>
    <r>
      <rPr>
        <sz val="10"/>
        <rFont val="宋体"/>
        <charset val="134"/>
      </rPr>
      <t>乍浦</t>
    </r>
    <r>
      <rPr>
        <sz val="10"/>
        <rFont val="Times New Roman"/>
        <charset val="134"/>
      </rPr>
      <t>-</t>
    </r>
    <r>
      <rPr>
        <sz val="10"/>
        <rFont val="宋体"/>
        <charset val="134"/>
      </rPr>
      <t>宁波</t>
    </r>
    <r>
      <rPr>
        <sz val="10"/>
        <rFont val="Times New Roman"/>
        <charset val="134"/>
      </rPr>
      <t>-</t>
    </r>
    <r>
      <rPr>
        <sz val="10"/>
        <rFont val="宋体"/>
        <charset val="134"/>
      </rPr>
      <t>鲅鱼圈</t>
    </r>
  </si>
  <si>
    <r>
      <rPr>
        <sz val="10"/>
        <rFont val="宋体"/>
        <charset val="134"/>
      </rPr>
      <t>新滨鸿</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</si>
  <si>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000257</t>
    </r>
  </si>
  <si>
    <r>
      <rPr>
        <sz val="10"/>
        <rFont val="宋体"/>
        <charset val="134"/>
      </rPr>
      <t>福建洲际星船务有限公司</t>
    </r>
  </si>
  <si>
    <r>
      <rPr>
        <sz val="10"/>
        <rFont val="宋体"/>
        <charset val="134"/>
      </rPr>
      <t>东南亚港口</t>
    </r>
    <r>
      <rPr>
        <sz val="10"/>
        <rFont val="Times New Roman"/>
        <charset val="134"/>
      </rPr>
      <t>-</t>
    </r>
    <r>
      <rPr>
        <sz val="10"/>
        <rFont val="宋体"/>
        <charset val="134"/>
      </rPr>
      <t>国内港口</t>
    </r>
  </si>
  <si>
    <r>
      <rPr>
        <sz val="10"/>
        <rFont val="宋体"/>
        <charset val="134"/>
      </rPr>
      <t>新滨洲</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</si>
  <si>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000192</t>
    </r>
  </si>
  <si>
    <r>
      <rPr>
        <sz val="10"/>
        <rFont val="宋体"/>
        <charset val="134"/>
      </rPr>
      <t>青岛洲际之星船务有限公司</t>
    </r>
  </si>
  <si>
    <r>
      <rPr>
        <sz val="10"/>
        <rFont val="宋体"/>
        <charset val="134"/>
      </rPr>
      <t>福建广海船务有限公司</t>
    </r>
  </si>
  <si>
    <r>
      <rPr>
        <sz val="10"/>
        <rFont val="宋体"/>
        <charset val="134"/>
      </rPr>
      <t>交闽</t>
    </r>
    <r>
      <rPr>
        <sz val="10"/>
        <rFont val="Times New Roman"/>
        <charset val="134"/>
      </rPr>
      <t>XK0564</t>
    </r>
  </si>
  <si>
    <r>
      <rPr>
        <sz val="10"/>
        <rFont val="宋体"/>
        <charset val="134"/>
      </rPr>
      <t>顺昌盛（光租船）</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</si>
  <si>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000007</t>
    </r>
  </si>
  <si>
    <t>2020-9-9</t>
  </si>
  <si>
    <t>2025-6-8</t>
  </si>
  <si>
    <r>
      <rPr>
        <sz val="10"/>
        <rFont val="宋体"/>
        <charset val="134"/>
      </rPr>
      <t>杂货船</t>
    </r>
  </si>
  <si>
    <t>2002-7-8</t>
  </si>
  <si>
    <r>
      <rPr>
        <sz val="10"/>
        <rFont val="宋体"/>
        <charset val="134"/>
      </rPr>
      <t>陈其栖</t>
    </r>
  </si>
  <si>
    <r>
      <rPr>
        <sz val="10"/>
        <rFont val="宋体"/>
        <charset val="134"/>
      </rPr>
      <t>大连隆丰船务有限公司</t>
    </r>
  </si>
  <si>
    <r>
      <rPr>
        <sz val="10"/>
        <rFont val="宋体"/>
        <charset val="134"/>
      </rPr>
      <t>钢材、玉米</t>
    </r>
  </si>
  <si>
    <r>
      <rPr>
        <sz val="10"/>
        <rFont val="宋体"/>
        <charset val="134"/>
      </rPr>
      <t>山东</t>
    </r>
    <r>
      <rPr>
        <sz val="10"/>
        <rFont val="Times New Roman"/>
        <charset val="134"/>
      </rPr>
      <t>-</t>
    </r>
    <r>
      <rPr>
        <sz val="10"/>
        <rFont val="宋体"/>
        <charset val="134"/>
      </rPr>
      <t>大连</t>
    </r>
  </si>
  <si>
    <r>
      <rPr>
        <sz val="10"/>
        <rFont val="宋体"/>
        <charset val="134"/>
      </rPr>
      <t>未参加核查</t>
    </r>
  </si>
  <si>
    <r>
      <rPr>
        <sz val="10"/>
        <rFont val="宋体"/>
        <charset val="134"/>
      </rPr>
      <t>该企业运力不足，已开整改，整改期于</t>
    </r>
    <r>
      <rPr>
        <sz val="10"/>
        <rFont val="Times New Roman"/>
        <charset val="134"/>
      </rPr>
      <t>2024</t>
    </r>
    <r>
      <rPr>
        <sz val="10"/>
        <rFont val="宋体"/>
        <charset val="134"/>
      </rPr>
      <t>年</t>
    </r>
    <r>
      <rPr>
        <sz val="10"/>
        <rFont val="Times New Roman"/>
        <charset val="134"/>
      </rPr>
      <t>11</t>
    </r>
    <r>
      <rPr>
        <sz val="10"/>
        <rFont val="宋体"/>
        <charset val="134"/>
      </rPr>
      <t>月</t>
    </r>
    <r>
      <rPr>
        <sz val="10"/>
        <rFont val="Times New Roman"/>
        <charset val="134"/>
      </rPr>
      <t>8</t>
    </r>
    <r>
      <rPr>
        <sz val="10"/>
        <rFont val="宋体"/>
        <charset val="134"/>
      </rPr>
      <t>日至</t>
    </r>
    <r>
      <rPr>
        <sz val="10"/>
        <rFont val="Times New Roman"/>
        <charset val="134"/>
      </rPr>
      <t>2025</t>
    </r>
    <r>
      <rPr>
        <sz val="10"/>
        <rFont val="宋体"/>
        <charset val="134"/>
      </rPr>
      <t>年</t>
    </r>
    <r>
      <rPr>
        <sz val="10"/>
        <rFont val="Times New Roman"/>
        <charset val="134"/>
      </rPr>
      <t>5</t>
    </r>
    <r>
      <rPr>
        <sz val="10"/>
        <rFont val="宋体"/>
        <charset val="134"/>
      </rPr>
      <t>月</t>
    </r>
    <r>
      <rPr>
        <sz val="10"/>
        <rFont val="Times New Roman"/>
        <charset val="134"/>
      </rPr>
      <t>7</t>
    </r>
    <r>
      <rPr>
        <sz val="10"/>
        <rFont val="宋体"/>
        <charset val="134"/>
      </rPr>
      <t>日，未参加核查。</t>
    </r>
  </si>
  <si>
    <r>
      <rPr>
        <sz val="10"/>
        <color theme="1"/>
        <rFont val="宋体"/>
        <charset val="134"/>
      </rPr>
      <t>泉州和泰通海运有限公司</t>
    </r>
  </si>
  <si>
    <r>
      <rPr>
        <sz val="10"/>
        <color theme="1"/>
        <rFont val="宋体"/>
        <charset val="134"/>
      </rPr>
      <t>闽水</t>
    </r>
    <r>
      <rPr>
        <sz val="10"/>
        <color theme="1"/>
        <rFont val="Times New Roman"/>
        <charset val="134"/>
      </rPr>
      <t>SJ00188</t>
    </r>
  </si>
  <si>
    <r>
      <rPr>
        <sz val="10"/>
        <color theme="1"/>
        <rFont val="宋体"/>
        <charset val="134"/>
      </rPr>
      <t>和昌</t>
    </r>
  </si>
  <si>
    <r>
      <rPr>
        <sz val="10"/>
        <color theme="1"/>
        <rFont val="宋体"/>
        <charset val="134"/>
      </rPr>
      <t>泉州</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</si>
  <si>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000247</t>
    </r>
  </si>
  <si>
    <t>2023-05-11</t>
  </si>
  <si>
    <t>2027-11-22</t>
  </si>
  <si>
    <r>
      <rPr>
        <sz val="10"/>
        <color theme="1"/>
        <rFont val="宋体"/>
        <charset val="134"/>
      </rPr>
      <t>泉州交通运输局</t>
    </r>
  </si>
  <si>
    <r>
      <rPr>
        <sz val="10"/>
        <color theme="1"/>
        <rFont val="宋体"/>
        <charset val="134"/>
      </rPr>
      <t>散货船</t>
    </r>
  </si>
  <si>
    <r>
      <rPr>
        <sz val="10"/>
        <color theme="1"/>
        <rFont val="宋体"/>
        <charset val="134"/>
      </rPr>
      <t>干散货船</t>
    </r>
  </si>
  <si>
    <t>2014-05-23</t>
  </si>
  <si>
    <r>
      <rPr>
        <sz val="10"/>
        <color theme="1"/>
        <rFont val="宋体"/>
        <charset val="134"/>
      </rPr>
      <t>国内沿海、长江中下游及珠江三角洲各港间普通货物运输</t>
    </r>
  </si>
  <si>
    <r>
      <rPr>
        <sz val="10"/>
        <color theme="1"/>
        <rFont val="宋体"/>
        <charset val="134"/>
      </rPr>
      <t>华融（宁波保税区）华健船舶租赁有限公司</t>
    </r>
  </si>
  <si>
    <r>
      <rPr>
        <sz val="10"/>
        <color theme="1"/>
        <rFont val="宋体"/>
        <charset val="134"/>
      </rPr>
      <t>厦门鹭盛船运有限公司</t>
    </r>
  </si>
  <si>
    <r>
      <rPr>
        <sz val="10"/>
        <color theme="1"/>
        <rFont val="宋体"/>
        <charset val="134"/>
      </rPr>
      <t>省际沿海</t>
    </r>
  </si>
  <si>
    <r>
      <rPr>
        <sz val="10"/>
        <color theme="1"/>
        <rFont val="宋体"/>
        <charset val="134"/>
      </rPr>
      <t>煤炭</t>
    </r>
  </si>
  <si>
    <r>
      <rPr>
        <sz val="10"/>
        <color theme="1"/>
        <rFont val="宋体"/>
        <charset val="134"/>
      </rPr>
      <t>北方五港</t>
    </r>
    <r>
      <rPr>
        <sz val="10"/>
        <color theme="1"/>
        <rFont val="Times New Roman"/>
        <charset val="134"/>
      </rPr>
      <t>-</t>
    </r>
    <r>
      <rPr>
        <sz val="10"/>
        <color theme="1"/>
        <rFont val="宋体"/>
        <charset val="134"/>
      </rPr>
      <t>江阴、靖江</t>
    </r>
  </si>
  <si>
    <t>10.6</t>
  </si>
  <si>
    <t>3986.81</t>
  </si>
  <si>
    <r>
      <rPr>
        <sz val="10"/>
        <color theme="1"/>
        <rFont val="宋体"/>
        <charset val="134"/>
      </rPr>
      <t>和乐</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</si>
  <si>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000239</t>
    </r>
  </si>
  <si>
    <t>2024-12-16</t>
  </si>
  <si>
    <t>2025-06-10</t>
  </si>
  <si>
    <t>2013-12-29</t>
  </si>
  <si>
    <r>
      <rPr>
        <sz val="10"/>
        <color theme="1"/>
        <rFont val="宋体"/>
        <charset val="134"/>
      </rPr>
      <t>厦门和泰通海运有限公司</t>
    </r>
  </si>
  <si>
    <t>10.3</t>
  </si>
  <si>
    <t>3168.45</t>
  </si>
  <si>
    <r>
      <rPr>
        <sz val="10"/>
        <color theme="1"/>
        <rFont val="宋体"/>
        <charset val="134"/>
      </rPr>
      <t>和泰通</t>
    </r>
    <r>
      <rPr>
        <sz val="10"/>
        <color theme="1"/>
        <rFont val="Times New Roman"/>
        <charset val="134"/>
      </rPr>
      <t>1</t>
    </r>
  </si>
  <si>
    <r>
      <rPr>
        <sz val="10"/>
        <color theme="1"/>
        <rFont val="宋体"/>
        <charset val="134"/>
      </rPr>
      <t>闽</t>
    </r>
    <r>
      <rPr>
        <sz val="10"/>
        <color theme="1"/>
        <rFont val="Times New Roman"/>
        <charset val="134"/>
      </rPr>
      <t>SJ(2023)000104</t>
    </r>
  </si>
  <si>
    <t>2024-10-11</t>
  </si>
  <si>
    <t>2029-05-2</t>
  </si>
  <si>
    <t>2020-06-29</t>
  </si>
  <si>
    <t>3400</t>
  </si>
  <si>
    <r>
      <rPr>
        <sz val="10"/>
        <color theme="1"/>
        <rFont val="宋体"/>
        <charset val="134"/>
      </rPr>
      <t>钢材</t>
    </r>
  </si>
  <si>
    <r>
      <rPr>
        <sz val="10"/>
        <color theme="1"/>
        <rFont val="宋体"/>
        <charset val="134"/>
      </rPr>
      <t>鲅鱼圈</t>
    </r>
    <r>
      <rPr>
        <sz val="10"/>
        <color theme="1"/>
        <rFont val="Times New Roman"/>
        <charset val="134"/>
      </rPr>
      <t>-</t>
    </r>
    <r>
      <rPr>
        <sz val="10"/>
        <color theme="1"/>
        <rFont val="宋体"/>
        <charset val="134"/>
      </rPr>
      <t>上海</t>
    </r>
  </si>
  <si>
    <t>215.4</t>
  </si>
  <si>
    <t>2386.27</t>
  </si>
  <si>
    <r>
      <rPr>
        <sz val="10"/>
        <color theme="1"/>
        <rFont val="宋体"/>
        <charset val="134"/>
      </rPr>
      <t>和泰通</t>
    </r>
    <r>
      <rPr>
        <sz val="10"/>
        <color theme="1"/>
        <rFont val="Times New Roman"/>
        <charset val="134"/>
      </rPr>
      <t>6</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</si>
  <si>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000140</t>
    </r>
  </si>
  <si>
    <t>2022-11-29</t>
  </si>
  <si>
    <t>2027-05-10</t>
  </si>
  <si>
    <t>2022-05-10</t>
  </si>
  <si>
    <r>
      <rPr>
        <sz val="10"/>
        <color theme="1"/>
        <rFont val="宋体"/>
        <charset val="134"/>
      </rPr>
      <t>国内沿海、长江中下游及珠江三角洲各港间普通货物运输。</t>
    </r>
  </si>
  <si>
    <r>
      <rPr>
        <sz val="10"/>
        <color theme="1"/>
        <rFont val="宋体"/>
        <charset val="134"/>
      </rPr>
      <t>浙江浙银金融租赁股份有限公司</t>
    </r>
  </si>
  <si>
    <t>216.5</t>
  </si>
  <si>
    <t>2523.81</t>
  </si>
  <si>
    <r>
      <rPr>
        <sz val="10"/>
        <color theme="1"/>
        <rFont val="宋体"/>
        <charset val="134"/>
      </rPr>
      <t>和泰通</t>
    </r>
    <r>
      <rPr>
        <sz val="10"/>
        <color theme="1"/>
        <rFont val="Times New Roman"/>
        <charset val="134"/>
      </rPr>
      <t>7</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</si>
  <si>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000184</t>
    </r>
  </si>
  <si>
    <t>2024-11-21</t>
  </si>
  <si>
    <t>2025-05-18</t>
  </si>
  <si>
    <t>2022-07-25</t>
  </si>
  <si>
    <t>164.3</t>
  </si>
  <si>
    <t>2094.08</t>
  </si>
  <si>
    <r>
      <rPr>
        <sz val="10"/>
        <color theme="1"/>
        <rFont val="宋体"/>
        <charset val="134"/>
      </rPr>
      <t>和泰通</t>
    </r>
    <r>
      <rPr>
        <sz val="10"/>
        <color theme="1"/>
        <rFont val="Times New Roman"/>
        <charset val="134"/>
      </rPr>
      <t>8</t>
    </r>
  </si>
  <si>
    <r>
      <rPr>
        <sz val="10"/>
        <color theme="1"/>
        <rFont val="Times New Roman"/>
        <charset val="134"/>
      </rPr>
      <t xml:space="preserve">
</t>
    </r>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 xml:space="preserve">000183
</t>
    </r>
  </si>
  <si>
    <t>2022-07-08</t>
  </si>
  <si>
    <r>
      <rPr>
        <sz val="10"/>
        <color theme="1"/>
        <rFont val="宋体"/>
        <charset val="134"/>
      </rPr>
      <t>浙银航舟一号（浙江自贸区）租赁有限公司</t>
    </r>
  </si>
  <si>
    <t>201.5</t>
  </si>
  <si>
    <t>1623.81</t>
  </si>
  <si>
    <r>
      <rPr>
        <sz val="10"/>
        <color theme="1"/>
        <rFont val="宋体"/>
        <charset val="134"/>
      </rPr>
      <t>和泰通</t>
    </r>
    <r>
      <rPr>
        <sz val="10"/>
        <color theme="1"/>
        <rFont val="Times New Roman"/>
        <charset val="134"/>
      </rPr>
      <t>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</si>
  <si>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000201</t>
    </r>
  </si>
  <si>
    <t>2022-09-06</t>
  </si>
  <si>
    <t>194</t>
  </si>
  <si>
    <t>1598.03</t>
  </si>
  <si>
    <r>
      <rPr>
        <sz val="10"/>
        <color theme="1"/>
        <rFont val="宋体"/>
        <charset val="134"/>
      </rPr>
      <t>和泰通</t>
    </r>
    <r>
      <rPr>
        <sz val="10"/>
        <color theme="1"/>
        <rFont val="Times New Roman"/>
        <charset val="134"/>
      </rPr>
      <t>10</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</si>
  <si>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000196</t>
    </r>
  </si>
  <si>
    <t>2022-08-30</t>
  </si>
  <si>
    <t>3300</t>
  </si>
  <si>
    <r>
      <rPr>
        <sz val="10"/>
        <color theme="1"/>
        <rFont val="宋体"/>
        <charset val="134"/>
      </rPr>
      <t>汇洋（天津）航运租赁有限公司</t>
    </r>
  </si>
  <si>
    <t>165</t>
  </si>
  <si>
    <t>2333.19</t>
  </si>
  <si>
    <r>
      <rPr>
        <sz val="10"/>
        <color theme="1"/>
        <rFont val="宋体"/>
        <charset val="134"/>
      </rPr>
      <t>和泰通</t>
    </r>
    <r>
      <rPr>
        <sz val="10"/>
        <color theme="1"/>
        <rFont val="Times New Roman"/>
        <charset val="134"/>
      </rPr>
      <t>11</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</si>
  <si>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000240</t>
    </r>
  </si>
  <si>
    <t>2022-10-13</t>
  </si>
  <si>
    <r>
      <rPr>
        <sz val="10"/>
        <color theme="1"/>
        <rFont val="宋体"/>
        <charset val="134"/>
      </rPr>
      <t>汇益（天津）航运租赁有限公司</t>
    </r>
  </si>
  <si>
    <t>132</t>
  </si>
  <si>
    <t>2070.18</t>
  </si>
  <si>
    <r>
      <rPr>
        <sz val="10"/>
        <color theme="1"/>
        <rFont val="宋体"/>
        <charset val="134"/>
      </rPr>
      <t>和泰通</t>
    </r>
    <r>
      <rPr>
        <sz val="10"/>
        <color theme="1"/>
        <rFont val="Times New Roman"/>
        <charset val="134"/>
      </rPr>
      <t>13</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</si>
  <si>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2023</t>
    </r>
    <r>
      <rPr>
        <sz val="10"/>
        <color theme="1"/>
        <rFont val="宋体"/>
        <charset val="134"/>
      </rPr>
      <t>）</t>
    </r>
    <r>
      <rPr>
        <sz val="10"/>
        <color theme="1"/>
        <rFont val="Times New Roman"/>
        <charset val="134"/>
      </rPr>
      <t>000173</t>
    </r>
  </si>
  <si>
    <t>2023-8-10</t>
  </si>
  <si>
    <r>
      <rPr>
        <sz val="10"/>
        <color theme="1"/>
        <rFont val="宋体"/>
        <charset val="134"/>
      </rPr>
      <t>华宝都鼎（上海）融资租赁有限公司</t>
    </r>
  </si>
  <si>
    <r>
      <rPr>
        <sz val="10"/>
        <color theme="1"/>
        <rFont val="宋体"/>
        <charset val="134"/>
      </rPr>
      <t>上海</t>
    </r>
    <r>
      <rPr>
        <sz val="10"/>
        <color theme="1"/>
        <rFont val="Times New Roman"/>
        <charset val="134"/>
      </rPr>
      <t>-</t>
    </r>
    <r>
      <rPr>
        <sz val="10"/>
        <color theme="1"/>
        <rFont val="宋体"/>
        <charset val="134"/>
      </rPr>
      <t>舟山</t>
    </r>
  </si>
  <si>
    <t>75.65</t>
  </si>
  <si>
    <t>865.18</t>
  </si>
  <si>
    <r>
      <rPr>
        <sz val="10"/>
        <color theme="1"/>
        <rFont val="宋体"/>
        <charset val="134"/>
      </rPr>
      <t>福建伯晟海运有限公司</t>
    </r>
  </si>
  <si>
    <r>
      <rPr>
        <sz val="10"/>
        <color theme="1"/>
        <rFont val="宋体"/>
        <charset val="134"/>
      </rPr>
      <t>闽水</t>
    </r>
    <r>
      <rPr>
        <sz val="10"/>
        <color theme="1"/>
        <rFont val="Times New Roman"/>
        <charset val="134"/>
      </rPr>
      <t>SJ00210</t>
    </r>
  </si>
  <si>
    <r>
      <rPr>
        <sz val="10"/>
        <color theme="1"/>
        <rFont val="宋体"/>
        <charset val="134"/>
      </rPr>
      <t>伯晟</t>
    </r>
    <r>
      <rPr>
        <sz val="10"/>
        <color theme="1"/>
        <rFont val="Times New Roman"/>
        <charset val="134"/>
      </rPr>
      <t>68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</si>
  <si>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2020</t>
    </r>
    <r>
      <rPr>
        <sz val="10"/>
        <color theme="1"/>
        <rFont val="宋体"/>
        <charset val="134"/>
      </rPr>
      <t>）</t>
    </r>
    <r>
      <rPr>
        <sz val="10"/>
        <color theme="1"/>
        <rFont val="Times New Roman"/>
        <charset val="134"/>
      </rPr>
      <t>000236</t>
    </r>
  </si>
  <si>
    <r>
      <rPr>
        <sz val="10"/>
        <color theme="1"/>
        <rFont val="宋体"/>
        <charset val="134"/>
      </rPr>
      <t>多用途船</t>
    </r>
  </si>
  <si>
    <r>
      <rPr>
        <sz val="10"/>
        <color theme="1"/>
        <rFont val="宋体"/>
        <charset val="134"/>
      </rPr>
      <t>其他船舶</t>
    </r>
  </si>
  <si>
    <r>
      <rPr>
        <sz val="10"/>
        <color theme="1"/>
        <rFont val="宋体"/>
        <charset val="134"/>
      </rPr>
      <t>国内沿海各港间普通货物运输</t>
    </r>
  </si>
  <si>
    <r>
      <rPr>
        <sz val="10"/>
        <color theme="1"/>
        <rFont val="宋体"/>
        <charset val="134"/>
      </rPr>
      <t>集装箱</t>
    </r>
  </si>
  <si>
    <r>
      <rPr>
        <sz val="10"/>
        <color theme="1"/>
        <rFont val="宋体"/>
        <charset val="134"/>
      </rPr>
      <t>大连</t>
    </r>
    <r>
      <rPr>
        <sz val="10"/>
        <color theme="1"/>
        <rFont val="Times New Roman"/>
        <charset val="134"/>
      </rPr>
      <t xml:space="preserve">
-</t>
    </r>
    <r>
      <rPr>
        <sz val="10"/>
        <color theme="1"/>
        <rFont val="宋体"/>
        <charset val="134"/>
      </rPr>
      <t>秦皇岛</t>
    </r>
  </si>
  <si>
    <r>
      <rPr>
        <sz val="10"/>
        <color theme="1"/>
        <rFont val="宋体"/>
        <charset val="134"/>
      </rPr>
      <t>伯晟</t>
    </r>
    <r>
      <rPr>
        <sz val="10"/>
        <color theme="1"/>
        <rFont val="Times New Roman"/>
        <charset val="134"/>
      </rPr>
      <t>89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</si>
  <si>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000054</t>
    </r>
  </si>
  <si>
    <r>
      <rPr>
        <sz val="10"/>
        <color theme="1"/>
        <rFont val="宋体"/>
        <charset val="134"/>
      </rPr>
      <t>鲅鱼圈</t>
    </r>
    <r>
      <rPr>
        <sz val="10"/>
        <color theme="1"/>
        <rFont val="Times New Roman"/>
        <charset val="134"/>
      </rPr>
      <t xml:space="preserve">
-</t>
    </r>
    <r>
      <rPr>
        <sz val="10"/>
        <color theme="1"/>
        <rFont val="宋体"/>
        <charset val="134"/>
      </rPr>
      <t>盘锦</t>
    </r>
  </si>
  <si>
    <r>
      <rPr>
        <sz val="10"/>
        <color theme="1"/>
        <rFont val="宋体"/>
        <charset val="134"/>
      </rPr>
      <t>伯晟</t>
    </r>
    <r>
      <rPr>
        <sz val="10"/>
        <color theme="1"/>
        <rFont val="Times New Roman"/>
        <charset val="134"/>
      </rPr>
      <t>17</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</si>
  <si>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000231</t>
    </r>
  </si>
  <si>
    <r>
      <rPr>
        <sz val="10"/>
        <color theme="1"/>
        <rFont val="宋体"/>
        <charset val="134"/>
      </rPr>
      <t>集装箱船</t>
    </r>
  </si>
  <si>
    <r>
      <rPr>
        <sz val="10"/>
        <color theme="1"/>
        <rFont val="宋体"/>
        <charset val="134"/>
      </rPr>
      <t>大连</t>
    </r>
    <r>
      <rPr>
        <sz val="10"/>
        <color theme="1"/>
        <rFont val="Times New Roman"/>
        <charset val="134"/>
      </rPr>
      <t>-</t>
    </r>
    <r>
      <rPr>
        <sz val="10"/>
        <color theme="1"/>
        <rFont val="宋体"/>
        <charset val="134"/>
      </rPr>
      <t>上海</t>
    </r>
  </si>
  <si>
    <r>
      <rPr>
        <sz val="10"/>
        <color theme="1"/>
        <rFont val="宋体"/>
        <charset val="134"/>
      </rPr>
      <t>伯晟</t>
    </r>
    <r>
      <rPr>
        <sz val="10"/>
        <color theme="1"/>
        <rFont val="Times New Roman"/>
        <charset val="134"/>
      </rPr>
      <t>18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</si>
  <si>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000093</t>
    </r>
  </si>
  <si>
    <r>
      <rPr>
        <sz val="10"/>
        <color theme="1"/>
        <rFont val="宋体"/>
        <charset val="134"/>
      </rPr>
      <t>营口</t>
    </r>
    <r>
      <rPr>
        <sz val="10"/>
        <color theme="1"/>
        <rFont val="Times New Roman"/>
        <charset val="134"/>
      </rPr>
      <t>-</t>
    </r>
    <r>
      <rPr>
        <sz val="10"/>
        <color theme="1"/>
        <rFont val="宋体"/>
        <charset val="134"/>
      </rPr>
      <t>南沙</t>
    </r>
  </si>
  <si>
    <r>
      <rPr>
        <sz val="10"/>
        <color theme="1"/>
        <rFont val="宋体"/>
        <charset val="134"/>
      </rPr>
      <t>伯晟</t>
    </r>
    <r>
      <rPr>
        <sz val="10"/>
        <color theme="1"/>
        <rFont val="Times New Roman"/>
        <charset val="134"/>
      </rPr>
      <t>62</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</si>
  <si>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000250</t>
    </r>
  </si>
  <si>
    <r>
      <rPr>
        <sz val="10"/>
        <color theme="1"/>
        <rFont val="宋体"/>
        <charset val="134"/>
      </rPr>
      <t>南沙</t>
    </r>
    <r>
      <rPr>
        <sz val="10"/>
        <color theme="1"/>
        <rFont val="Times New Roman"/>
        <charset val="134"/>
      </rPr>
      <t>—</t>
    </r>
    <r>
      <rPr>
        <sz val="10"/>
        <color theme="1"/>
        <rFont val="宋体"/>
        <charset val="134"/>
      </rPr>
      <t>京唐</t>
    </r>
  </si>
  <si>
    <r>
      <rPr>
        <sz val="10"/>
        <color theme="1"/>
        <rFont val="宋体"/>
        <charset val="134"/>
      </rPr>
      <t>伯晟</t>
    </r>
    <r>
      <rPr>
        <sz val="10"/>
        <color theme="1"/>
        <rFont val="Times New Roman"/>
        <charset val="134"/>
      </rPr>
      <t>58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</si>
  <si>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2024</t>
    </r>
    <r>
      <rPr>
        <sz val="10"/>
        <color theme="1"/>
        <rFont val="宋体"/>
        <charset val="134"/>
      </rPr>
      <t>）</t>
    </r>
    <r>
      <rPr>
        <sz val="10"/>
        <color theme="1"/>
        <rFont val="Times New Roman"/>
        <charset val="134"/>
      </rPr>
      <t>000066</t>
    </r>
  </si>
  <si>
    <r>
      <rPr>
        <sz val="10"/>
        <color theme="1"/>
        <rFont val="宋体"/>
        <charset val="134"/>
      </rPr>
      <t>日照</t>
    </r>
    <r>
      <rPr>
        <sz val="10"/>
        <color theme="1"/>
        <rFont val="Times New Roman"/>
        <charset val="134"/>
      </rPr>
      <t>—</t>
    </r>
    <r>
      <rPr>
        <sz val="10"/>
        <color theme="1"/>
        <rFont val="宋体"/>
        <charset val="134"/>
      </rPr>
      <t>厦门</t>
    </r>
    <r>
      <rPr>
        <sz val="10"/>
        <color theme="1"/>
        <rFont val="Times New Roman"/>
        <charset val="134"/>
      </rPr>
      <t>—</t>
    </r>
    <r>
      <rPr>
        <sz val="10"/>
        <color theme="1"/>
        <rFont val="宋体"/>
        <charset val="134"/>
      </rPr>
      <t>钦州</t>
    </r>
  </si>
  <si>
    <r>
      <rPr>
        <sz val="10"/>
        <color theme="1"/>
        <rFont val="宋体"/>
        <charset val="134"/>
      </rPr>
      <t>福建凯裕海运有限公司</t>
    </r>
  </si>
  <si>
    <r>
      <rPr>
        <sz val="10"/>
        <color theme="1"/>
        <rFont val="宋体"/>
        <charset val="134"/>
      </rPr>
      <t>闽水</t>
    </r>
    <r>
      <rPr>
        <sz val="10"/>
        <color theme="1"/>
        <rFont val="Times New Roman"/>
        <charset val="134"/>
      </rPr>
      <t>SJ00244</t>
    </r>
  </si>
  <si>
    <r>
      <rPr>
        <sz val="10"/>
        <color theme="1"/>
        <rFont val="宋体"/>
        <charset val="134"/>
      </rPr>
      <t>弘泰</t>
    </r>
    <r>
      <rPr>
        <sz val="10"/>
        <color theme="1"/>
        <rFont val="Times New Roman"/>
        <charset val="134"/>
      </rPr>
      <t>819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</si>
  <si>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000188</t>
    </r>
  </si>
  <si>
    <t>2022-01-07</t>
  </si>
  <si>
    <t>2027-01-07</t>
  </si>
  <si>
    <t>2021-07-28</t>
  </si>
  <si>
    <r>
      <rPr>
        <sz val="10"/>
        <color theme="1"/>
        <rFont val="宋体"/>
        <charset val="134"/>
      </rPr>
      <t>煤炭、机制砂、钢材、粮食</t>
    </r>
  </si>
  <si>
    <r>
      <rPr>
        <sz val="10"/>
        <color theme="1"/>
        <rFont val="宋体"/>
        <charset val="134"/>
      </rPr>
      <t>鲅鱼圈</t>
    </r>
    <r>
      <rPr>
        <sz val="10"/>
        <color theme="1"/>
        <rFont val="Times New Roman"/>
        <charset val="134"/>
      </rPr>
      <t>/</t>
    </r>
    <r>
      <rPr>
        <sz val="10"/>
        <color theme="1"/>
        <rFont val="宋体"/>
        <charset val="134"/>
      </rPr>
      <t>黄骅</t>
    </r>
    <r>
      <rPr>
        <sz val="10"/>
        <color theme="1"/>
        <rFont val="Times New Roman"/>
        <charset val="134"/>
      </rPr>
      <t>/</t>
    </r>
    <r>
      <rPr>
        <sz val="10"/>
        <color theme="1"/>
        <rFont val="宋体"/>
        <charset val="134"/>
      </rPr>
      <t>曹妃甸</t>
    </r>
    <r>
      <rPr>
        <sz val="10"/>
        <color theme="1"/>
        <rFont val="Times New Roman"/>
        <charset val="134"/>
      </rPr>
      <t>-</t>
    </r>
    <r>
      <rPr>
        <sz val="10"/>
        <color theme="1"/>
        <rFont val="宋体"/>
        <charset val="134"/>
      </rPr>
      <t>嘉兴</t>
    </r>
    <r>
      <rPr>
        <sz val="10"/>
        <color theme="1"/>
        <rFont val="Times New Roman"/>
        <charset val="134"/>
      </rPr>
      <t>/</t>
    </r>
    <r>
      <rPr>
        <sz val="10"/>
        <color theme="1"/>
        <rFont val="宋体"/>
        <charset val="134"/>
      </rPr>
      <t>南通</t>
    </r>
    <r>
      <rPr>
        <sz val="10"/>
        <color theme="1"/>
        <rFont val="Times New Roman"/>
        <charset val="134"/>
      </rPr>
      <t>/</t>
    </r>
    <r>
      <rPr>
        <sz val="10"/>
        <color theme="1"/>
        <rFont val="宋体"/>
        <charset val="134"/>
      </rPr>
      <t>上海</t>
    </r>
  </si>
  <si>
    <r>
      <rPr>
        <sz val="10"/>
        <color theme="1"/>
        <rFont val="宋体"/>
        <charset val="134"/>
      </rPr>
      <t>弘泰</t>
    </r>
    <r>
      <rPr>
        <sz val="10"/>
        <color theme="1"/>
        <rFont val="Times New Roman"/>
        <charset val="134"/>
      </rPr>
      <t>818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</si>
  <si>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000321</t>
    </r>
  </si>
  <si>
    <t>2021-12-06</t>
  </si>
  <si>
    <t>2026-12-05</t>
  </si>
  <si>
    <t>2021-11-27</t>
  </si>
  <si>
    <r>
      <rPr>
        <sz val="10"/>
        <color theme="1"/>
        <rFont val="宋体"/>
        <charset val="134"/>
      </rPr>
      <t>鲅鱼圈</t>
    </r>
    <r>
      <rPr>
        <sz val="10"/>
        <color theme="1"/>
        <rFont val="Times New Roman"/>
        <charset val="134"/>
      </rPr>
      <t>/</t>
    </r>
    <r>
      <rPr>
        <sz val="10"/>
        <color theme="1"/>
        <rFont val="宋体"/>
        <charset val="134"/>
      </rPr>
      <t>黄骅</t>
    </r>
    <r>
      <rPr>
        <sz val="10"/>
        <color theme="1"/>
        <rFont val="Times New Roman"/>
        <charset val="134"/>
      </rPr>
      <t>/</t>
    </r>
    <r>
      <rPr>
        <sz val="10"/>
        <color theme="1"/>
        <rFont val="宋体"/>
        <charset val="134"/>
      </rPr>
      <t>曹妃甸</t>
    </r>
    <r>
      <rPr>
        <sz val="10"/>
        <color theme="1"/>
        <rFont val="Times New Roman"/>
        <charset val="134"/>
      </rPr>
      <t>-</t>
    </r>
    <r>
      <rPr>
        <sz val="10"/>
        <color theme="1"/>
        <rFont val="宋体"/>
        <charset val="134"/>
      </rPr>
      <t>嘉兴</t>
    </r>
    <r>
      <rPr>
        <sz val="10"/>
        <color theme="1"/>
        <rFont val="Times New Roman"/>
        <charset val="134"/>
      </rPr>
      <t>/</t>
    </r>
    <r>
      <rPr>
        <sz val="10"/>
        <color theme="1"/>
        <rFont val="宋体"/>
        <charset val="134"/>
      </rPr>
      <t>南通</t>
    </r>
    <r>
      <rPr>
        <sz val="10"/>
        <color theme="1"/>
        <rFont val="Times New Roman"/>
        <charset val="134"/>
      </rPr>
      <t>/</t>
    </r>
    <r>
      <rPr>
        <sz val="10"/>
        <color theme="1"/>
        <rFont val="宋体"/>
        <charset val="134"/>
      </rPr>
      <t>上海</t>
    </r>
    <r>
      <rPr>
        <sz val="10"/>
        <color theme="1"/>
        <rFont val="Times New Roman"/>
        <charset val="134"/>
      </rPr>
      <t>/</t>
    </r>
    <r>
      <rPr>
        <sz val="10"/>
        <color theme="1"/>
        <rFont val="宋体"/>
        <charset val="134"/>
      </rPr>
      <t>广州</t>
    </r>
    <r>
      <rPr>
        <sz val="10"/>
        <color theme="1"/>
        <rFont val="Times New Roman"/>
        <charset val="134"/>
      </rPr>
      <t>/</t>
    </r>
    <r>
      <rPr>
        <sz val="10"/>
        <color theme="1"/>
        <rFont val="宋体"/>
        <charset val="134"/>
      </rPr>
      <t>深圳</t>
    </r>
  </si>
  <si>
    <r>
      <rPr>
        <sz val="10"/>
        <color theme="1"/>
        <rFont val="宋体"/>
        <charset val="134"/>
      </rPr>
      <t>弘泰</t>
    </r>
    <r>
      <rPr>
        <sz val="10"/>
        <color theme="1"/>
        <rFont val="Times New Roman"/>
        <charset val="134"/>
      </rPr>
      <t>83</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</si>
  <si>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000329</t>
    </r>
  </si>
  <si>
    <t>2021-12-10</t>
  </si>
  <si>
    <t>2026-12-09</t>
  </si>
  <si>
    <t>2011-11-30</t>
  </si>
  <si>
    <r>
      <rPr>
        <sz val="10"/>
        <color theme="1"/>
        <rFont val="宋体"/>
        <charset val="134"/>
      </rPr>
      <t>天津</t>
    </r>
    <r>
      <rPr>
        <sz val="10"/>
        <color theme="1"/>
        <rFont val="Times New Roman"/>
        <charset val="134"/>
      </rPr>
      <t>-</t>
    </r>
    <r>
      <rPr>
        <sz val="10"/>
        <color theme="1"/>
        <rFont val="宋体"/>
        <charset val="134"/>
      </rPr>
      <t>南通</t>
    </r>
  </si>
  <si>
    <r>
      <rPr>
        <sz val="10"/>
        <color theme="1"/>
        <rFont val="宋体"/>
        <charset val="134"/>
      </rPr>
      <t>弘泰</t>
    </r>
    <r>
      <rPr>
        <sz val="10"/>
        <color theme="1"/>
        <rFont val="Times New Roman"/>
        <charset val="134"/>
      </rPr>
      <t>869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</si>
  <si>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2024</t>
    </r>
    <r>
      <rPr>
        <sz val="10"/>
        <color theme="1"/>
        <rFont val="宋体"/>
        <charset val="134"/>
      </rPr>
      <t>）</t>
    </r>
    <r>
      <rPr>
        <sz val="10"/>
        <color theme="1"/>
        <rFont val="Times New Roman"/>
        <charset val="134"/>
      </rPr>
      <t>000113</t>
    </r>
  </si>
  <si>
    <t>2024-10-22</t>
  </si>
  <si>
    <t>2029-10-21</t>
  </si>
  <si>
    <t>2023-09-19</t>
  </si>
  <si>
    <r>
      <rPr>
        <sz val="10"/>
        <color theme="1"/>
        <rFont val="宋体"/>
        <charset val="134"/>
      </rPr>
      <t>天津</t>
    </r>
    <r>
      <rPr>
        <sz val="10"/>
        <color theme="1"/>
        <rFont val="Times New Roman"/>
        <charset val="134"/>
      </rPr>
      <t>-</t>
    </r>
    <r>
      <rPr>
        <sz val="10"/>
        <color theme="1"/>
        <rFont val="宋体"/>
        <charset val="134"/>
      </rPr>
      <t>广州</t>
    </r>
  </si>
  <si>
    <r>
      <rPr>
        <sz val="10"/>
        <color theme="1"/>
        <rFont val="宋体"/>
        <charset val="134"/>
      </rPr>
      <t>南安市</t>
    </r>
    <r>
      <rPr>
        <sz val="10"/>
        <color theme="1"/>
        <rFont val="Times New Roman"/>
        <charset val="134"/>
      </rPr>
      <t xml:space="preserve">
</t>
    </r>
    <r>
      <rPr>
        <sz val="10"/>
        <color theme="1"/>
        <rFont val="宋体"/>
        <charset val="134"/>
      </rPr>
      <t>舟晟轮船</t>
    </r>
    <r>
      <rPr>
        <sz val="10"/>
        <color theme="1"/>
        <rFont val="Times New Roman"/>
        <charset val="134"/>
      </rPr>
      <t xml:space="preserve">
</t>
    </r>
    <r>
      <rPr>
        <sz val="10"/>
        <color theme="1"/>
        <rFont val="宋体"/>
        <charset val="134"/>
      </rPr>
      <t>有限公司</t>
    </r>
  </si>
  <si>
    <r>
      <rPr>
        <sz val="10"/>
        <color theme="1"/>
        <rFont val="宋体"/>
        <charset val="134"/>
      </rPr>
      <t>闽水</t>
    </r>
    <r>
      <rPr>
        <sz val="10"/>
        <color theme="1"/>
        <rFont val="Times New Roman"/>
        <charset val="134"/>
      </rPr>
      <t xml:space="preserve">
SJ00256</t>
    </r>
  </si>
  <si>
    <r>
      <rPr>
        <sz val="10"/>
        <color theme="1"/>
        <rFont val="宋体"/>
        <charset val="134"/>
      </rPr>
      <t>舟晟</t>
    </r>
    <r>
      <rPr>
        <sz val="10"/>
        <color theme="1"/>
        <rFont val="Times New Roman"/>
        <charset val="134"/>
      </rPr>
      <t>7</t>
    </r>
  </si>
  <si>
    <r>
      <rPr>
        <sz val="10"/>
        <color theme="1"/>
        <rFont val="宋体"/>
        <charset val="134"/>
      </rPr>
      <t>闽</t>
    </r>
    <r>
      <rPr>
        <sz val="10"/>
        <color theme="1"/>
        <rFont val="Times New Roman"/>
        <charset val="134"/>
      </rPr>
      <t xml:space="preserve">SJ
</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 xml:space="preserve">
000218</t>
    </r>
  </si>
  <si>
    <r>
      <rPr>
        <sz val="10"/>
        <color theme="1"/>
        <rFont val="宋体"/>
        <charset val="134"/>
      </rPr>
      <t>国内沿海</t>
    </r>
    <r>
      <rPr>
        <sz val="10"/>
        <color theme="1"/>
        <rFont val="Times New Roman"/>
        <charset val="134"/>
      </rPr>
      <t xml:space="preserve">
</t>
    </r>
    <r>
      <rPr>
        <sz val="10"/>
        <color theme="1"/>
        <rFont val="宋体"/>
        <charset val="134"/>
      </rPr>
      <t>各港间</t>
    </r>
    <r>
      <rPr>
        <sz val="10"/>
        <color theme="1"/>
        <rFont val="Times New Roman"/>
        <charset val="134"/>
      </rPr>
      <t xml:space="preserve">
</t>
    </r>
    <r>
      <rPr>
        <sz val="10"/>
        <color theme="1"/>
        <rFont val="宋体"/>
        <charset val="134"/>
      </rPr>
      <t>普通货物</t>
    </r>
    <r>
      <rPr>
        <sz val="10"/>
        <color theme="1"/>
        <rFont val="Times New Roman"/>
        <charset val="134"/>
      </rPr>
      <t xml:space="preserve">
</t>
    </r>
    <r>
      <rPr>
        <sz val="10"/>
        <color theme="1"/>
        <rFont val="宋体"/>
        <charset val="134"/>
      </rPr>
      <t>运输</t>
    </r>
  </si>
  <si>
    <r>
      <rPr>
        <sz val="10"/>
        <color theme="1"/>
        <rFont val="宋体"/>
        <charset val="134"/>
      </rPr>
      <t>鲅鱼圈</t>
    </r>
    <r>
      <rPr>
        <sz val="10"/>
        <color theme="1"/>
        <rFont val="Times New Roman"/>
        <charset val="134"/>
      </rPr>
      <t>-</t>
    </r>
    <r>
      <rPr>
        <sz val="10"/>
        <color theme="1"/>
        <rFont val="宋体"/>
        <charset val="134"/>
      </rPr>
      <t>太仓</t>
    </r>
  </si>
  <si>
    <r>
      <rPr>
        <sz val="10"/>
        <color theme="1"/>
        <rFont val="宋体"/>
        <charset val="134"/>
      </rPr>
      <t>舟晟</t>
    </r>
    <r>
      <rPr>
        <sz val="10"/>
        <color theme="1"/>
        <rFont val="Times New Roman"/>
        <charset val="134"/>
      </rPr>
      <t>56</t>
    </r>
  </si>
  <si>
    <r>
      <rPr>
        <sz val="10"/>
        <color theme="1"/>
        <rFont val="宋体"/>
        <charset val="134"/>
      </rPr>
      <t>闽</t>
    </r>
    <r>
      <rPr>
        <sz val="10"/>
        <color theme="1"/>
        <rFont val="Times New Roman"/>
        <charset val="134"/>
      </rPr>
      <t xml:space="preserve">SJ
</t>
    </r>
    <r>
      <rPr>
        <sz val="10"/>
        <color theme="1"/>
        <rFont val="宋体"/>
        <charset val="134"/>
      </rPr>
      <t>（</t>
    </r>
    <r>
      <rPr>
        <sz val="10"/>
        <color theme="1"/>
        <rFont val="Times New Roman"/>
        <charset val="134"/>
      </rPr>
      <t>2023</t>
    </r>
    <r>
      <rPr>
        <sz val="10"/>
        <color theme="1"/>
        <rFont val="宋体"/>
        <charset val="134"/>
      </rPr>
      <t>）</t>
    </r>
    <r>
      <rPr>
        <sz val="10"/>
        <color theme="1"/>
        <rFont val="Times New Roman"/>
        <charset val="134"/>
      </rPr>
      <t xml:space="preserve">
000185</t>
    </r>
  </si>
  <si>
    <r>
      <rPr>
        <sz val="10"/>
        <color theme="1"/>
        <rFont val="宋体"/>
        <charset val="134"/>
      </rPr>
      <t>天津</t>
    </r>
    <r>
      <rPr>
        <sz val="10"/>
        <color theme="1"/>
        <rFont val="Times New Roman"/>
        <charset val="134"/>
      </rPr>
      <t>-</t>
    </r>
    <r>
      <rPr>
        <sz val="10"/>
        <color theme="1"/>
        <rFont val="宋体"/>
        <charset val="134"/>
      </rPr>
      <t>东莞</t>
    </r>
  </si>
  <si>
    <r>
      <rPr>
        <sz val="10"/>
        <color theme="1"/>
        <rFont val="宋体"/>
        <charset val="134"/>
      </rPr>
      <t>福建省南安市延平海运有限公司</t>
    </r>
  </si>
  <si>
    <r>
      <rPr>
        <sz val="10"/>
        <color theme="1"/>
        <rFont val="宋体"/>
        <charset val="134"/>
      </rPr>
      <t>交闽</t>
    </r>
    <r>
      <rPr>
        <sz val="10"/>
        <color theme="1"/>
        <rFont val="Times New Roman"/>
        <charset val="134"/>
      </rPr>
      <t>XK0190</t>
    </r>
  </si>
  <si>
    <r>
      <rPr>
        <sz val="10"/>
        <color theme="1"/>
        <rFont val="宋体"/>
        <charset val="134"/>
      </rPr>
      <t>天祥</t>
    </r>
    <r>
      <rPr>
        <sz val="10"/>
        <color theme="1"/>
        <rFont val="Times New Roman"/>
        <charset val="134"/>
      </rPr>
      <t>61</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</si>
  <si>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2009</t>
    </r>
    <r>
      <rPr>
        <sz val="10"/>
        <color theme="1"/>
        <rFont val="宋体"/>
        <charset val="134"/>
      </rPr>
      <t>）</t>
    </r>
    <r>
      <rPr>
        <sz val="10"/>
        <color theme="1"/>
        <rFont val="Times New Roman"/>
        <charset val="134"/>
      </rPr>
      <t>40001</t>
    </r>
  </si>
  <si>
    <r>
      <rPr>
        <sz val="10"/>
        <color theme="1"/>
        <rFont val="宋体"/>
        <charset val="134"/>
      </rPr>
      <t>国内沿海及长江中下游各港间普通货物运输</t>
    </r>
  </si>
  <si>
    <r>
      <rPr>
        <sz val="10"/>
        <color theme="1"/>
        <rFont val="宋体"/>
        <charset val="134"/>
      </rPr>
      <t>京唐、黄骅</t>
    </r>
  </si>
  <si>
    <r>
      <rPr>
        <sz val="10"/>
        <color theme="1"/>
        <rFont val="宋体"/>
        <charset val="134"/>
      </rPr>
      <t>天祥</t>
    </r>
    <r>
      <rPr>
        <sz val="10"/>
        <color theme="1"/>
        <rFont val="Times New Roman"/>
        <charset val="134"/>
      </rPr>
      <t>62</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</si>
  <si>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2009</t>
    </r>
    <r>
      <rPr>
        <sz val="10"/>
        <color theme="1"/>
        <rFont val="宋体"/>
        <charset val="134"/>
      </rPr>
      <t>）</t>
    </r>
    <r>
      <rPr>
        <sz val="10"/>
        <color theme="1"/>
        <rFont val="Times New Roman"/>
        <charset val="134"/>
      </rPr>
      <t>40021</t>
    </r>
  </si>
  <si>
    <r>
      <rPr>
        <sz val="10"/>
        <color theme="1"/>
        <rFont val="宋体"/>
        <charset val="134"/>
      </rPr>
      <t>大连、丹东</t>
    </r>
  </si>
  <si>
    <r>
      <rPr>
        <sz val="10"/>
        <color theme="1"/>
        <rFont val="宋体"/>
        <charset val="134"/>
      </rPr>
      <t>天祥</t>
    </r>
    <r>
      <rPr>
        <sz val="10"/>
        <color theme="1"/>
        <rFont val="Times New Roman"/>
        <charset val="134"/>
      </rPr>
      <t>63</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</si>
  <si>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2010</t>
    </r>
    <r>
      <rPr>
        <sz val="10"/>
        <color theme="1"/>
        <rFont val="宋体"/>
        <charset val="134"/>
      </rPr>
      <t>）</t>
    </r>
    <r>
      <rPr>
        <sz val="10"/>
        <color theme="1"/>
        <rFont val="Times New Roman"/>
        <charset val="134"/>
      </rPr>
      <t>40026</t>
    </r>
  </si>
  <si>
    <r>
      <rPr>
        <sz val="10"/>
        <color theme="1"/>
        <rFont val="宋体"/>
        <charset val="134"/>
      </rPr>
      <t>天祥</t>
    </r>
    <r>
      <rPr>
        <sz val="10"/>
        <color theme="1"/>
        <rFont val="Times New Roman"/>
        <charset val="134"/>
      </rPr>
      <t>69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</si>
  <si>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2012</t>
    </r>
    <r>
      <rPr>
        <sz val="10"/>
        <color theme="1"/>
        <rFont val="宋体"/>
        <charset val="134"/>
      </rPr>
      <t>）</t>
    </r>
    <r>
      <rPr>
        <sz val="10"/>
        <color theme="1"/>
        <rFont val="Times New Roman"/>
        <charset val="134"/>
      </rPr>
      <t>40023</t>
    </r>
  </si>
  <si>
    <r>
      <rPr>
        <sz val="10"/>
        <color theme="1"/>
        <rFont val="宋体"/>
        <charset val="134"/>
      </rPr>
      <t>南沙、京唐</t>
    </r>
  </si>
  <si>
    <r>
      <rPr>
        <sz val="10"/>
        <color theme="1"/>
        <rFont val="宋体"/>
        <charset val="134"/>
      </rPr>
      <t>泉州锦顺泓船务有限责任公司</t>
    </r>
  </si>
  <si>
    <r>
      <rPr>
        <sz val="10"/>
        <color theme="1"/>
        <rFont val="宋体"/>
        <charset val="134"/>
      </rPr>
      <t>闽水</t>
    </r>
    <r>
      <rPr>
        <sz val="10"/>
        <color theme="1"/>
        <rFont val="Times New Roman"/>
        <charset val="134"/>
      </rPr>
      <t>SJ00288</t>
    </r>
  </si>
  <si>
    <r>
      <rPr>
        <sz val="10"/>
        <color theme="1"/>
        <rFont val="宋体"/>
        <charset val="134"/>
      </rPr>
      <t>新鹭盛</t>
    </r>
    <r>
      <rPr>
        <sz val="10"/>
        <color theme="1"/>
        <rFont val="Times New Roman"/>
        <charset val="134"/>
      </rPr>
      <t>2</t>
    </r>
  </si>
  <si>
    <r>
      <rPr>
        <sz val="10"/>
        <color theme="1"/>
        <rFont val="宋体"/>
        <charset val="134"/>
      </rPr>
      <t>闽</t>
    </r>
    <r>
      <rPr>
        <sz val="10"/>
        <color theme="1"/>
        <rFont val="Times New Roman"/>
        <charset val="134"/>
      </rPr>
      <t>SJ(2022)000062</t>
    </r>
  </si>
  <si>
    <r>
      <rPr>
        <sz val="10"/>
        <color theme="1"/>
        <rFont val="宋体"/>
        <charset val="134"/>
      </rPr>
      <t>京唐</t>
    </r>
    <r>
      <rPr>
        <sz val="10"/>
        <color theme="1"/>
        <rFont val="Times New Roman"/>
        <charset val="134"/>
      </rPr>
      <t>-</t>
    </r>
    <r>
      <rPr>
        <sz val="10"/>
        <color theme="1"/>
        <rFont val="宋体"/>
        <charset val="134"/>
      </rPr>
      <t>黄骅</t>
    </r>
  </si>
  <si>
    <r>
      <rPr>
        <sz val="10"/>
        <color theme="1"/>
        <rFont val="宋体"/>
        <charset val="134"/>
      </rPr>
      <t>锦顺泓</t>
    </r>
    <r>
      <rPr>
        <sz val="10"/>
        <color theme="1"/>
        <rFont val="Times New Roman"/>
        <charset val="134"/>
      </rPr>
      <t>7</t>
    </r>
  </si>
  <si>
    <r>
      <rPr>
        <sz val="10"/>
        <color theme="1"/>
        <rFont val="宋体"/>
        <charset val="134"/>
      </rPr>
      <t>闽</t>
    </r>
    <r>
      <rPr>
        <sz val="10"/>
        <color theme="1"/>
        <rFont val="Times New Roman"/>
        <charset val="134"/>
      </rPr>
      <t>SJ(2022)000137</t>
    </r>
  </si>
  <si>
    <r>
      <rPr>
        <sz val="10"/>
        <color theme="1"/>
        <rFont val="宋体"/>
        <charset val="134"/>
      </rPr>
      <t>上海</t>
    </r>
    <r>
      <rPr>
        <sz val="10"/>
        <color theme="1"/>
        <rFont val="Times New Roman"/>
        <charset val="134"/>
      </rPr>
      <t>-</t>
    </r>
    <r>
      <rPr>
        <sz val="10"/>
        <color theme="1"/>
        <rFont val="宋体"/>
        <charset val="134"/>
      </rPr>
      <t>鲅鱼圈</t>
    </r>
  </si>
  <si>
    <r>
      <rPr>
        <sz val="10"/>
        <color theme="1"/>
        <rFont val="宋体"/>
        <charset val="134"/>
      </rPr>
      <t>新鹭盛</t>
    </r>
    <r>
      <rPr>
        <sz val="10"/>
        <color theme="1"/>
        <rFont val="Times New Roman"/>
        <charset val="134"/>
      </rPr>
      <t>8</t>
    </r>
  </si>
  <si>
    <r>
      <rPr>
        <sz val="10"/>
        <color theme="1"/>
        <rFont val="宋体"/>
        <charset val="134"/>
      </rPr>
      <t>闽</t>
    </r>
    <r>
      <rPr>
        <sz val="10"/>
        <color theme="1"/>
        <rFont val="Times New Roman"/>
        <charset val="134"/>
      </rPr>
      <t>SJ(2022)000143</t>
    </r>
  </si>
  <si>
    <r>
      <rPr>
        <sz val="10"/>
        <color theme="1"/>
        <rFont val="宋体"/>
        <charset val="134"/>
      </rPr>
      <t>泉州吉航海运有限公司</t>
    </r>
  </si>
  <si>
    <r>
      <rPr>
        <sz val="10"/>
        <color theme="1"/>
        <rFont val="宋体"/>
        <charset val="134"/>
      </rPr>
      <t>交闽</t>
    </r>
    <r>
      <rPr>
        <sz val="10"/>
        <color theme="1"/>
        <rFont val="Times New Roman"/>
        <charset val="134"/>
      </rPr>
      <t>XK0202</t>
    </r>
  </si>
  <si>
    <r>
      <rPr>
        <sz val="10"/>
        <color theme="1"/>
        <rFont val="宋体"/>
        <charset val="134"/>
      </rPr>
      <t>吉航</t>
    </r>
    <r>
      <rPr>
        <sz val="10"/>
        <color theme="1"/>
        <rFont val="Times New Roman"/>
        <charset val="134"/>
      </rPr>
      <t>57</t>
    </r>
  </si>
  <si>
    <r>
      <rPr>
        <sz val="10"/>
        <color theme="1"/>
        <rFont val="宋体"/>
        <charset val="134"/>
      </rPr>
      <t>闽</t>
    </r>
    <r>
      <rPr>
        <sz val="10"/>
        <color theme="1"/>
        <rFont val="Times New Roman"/>
        <charset val="134"/>
      </rPr>
      <t>SJ(2011)40008</t>
    </r>
  </si>
  <si>
    <t>2022-03-04</t>
  </si>
  <si>
    <t>2027-03-03</t>
  </si>
  <si>
    <t>2009-12-06</t>
  </si>
  <si>
    <r>
      <rPr>
        <sz val="10"/>
        <color theme="1"/>
        <rFont val="宋体"/>
        <charset val="134"/>
      </rPr>
      <t>钢材、砂石</t>
    </r>
  </si>
  <si>
    <r>
      <rPr>
        <sz val="10"/>
        <color theme="1"/>
        <rFont val="宋体"/>
        <charset val="134"/>
      </rPr>
      <t>鲅鱼圈</t>
    </r>
    <r>
      <rPr>
        <sz val="10"/>
        <color theme="1"/>
        <rFont val="Times New Roman"/>
        <charset val="134"/>
      </rPr>
      <t>-</t>
    </r>
    <r>
      <rPr>
        <sz val="10"/>
        <color theme="1"/>
        <rFont val="宋体"/>
        <charset val="134"/>
      </rPr>
      <t>广州</t>
    </r>
  </si>
  <si>
    <r>
      <rPr>
        <sz val="10"/>
        <color theme="1"/>
        <rFont val="宋体"/>
        <charset val="134"/>
      </rPr>
      <t>吉航</t>
    </r>
    <r>
      <rPr>
        <sz val="10"/>
        <color theme="1"/>
        <rFont val="Times New Roman"/>
        <charset val="134"/>
      </rPr>
      <t>97</t>
    </r>
  </si>
  <si>
    <r>
      <rPr>
        <sz val="10"/>
        <color theme="1"/>
        <rFont val="宋体"/>
        <charset val="134"/>
      </rPr>
      <t>闽</t>
    </r>
    <r>
      <rPr>
        <sz val="10"/>
        <color theme="1"/>
        <rFont val="Times New Roman"/>
        <charset val="134"/>
      </rPr>
      <t>SJ(2010)40014</t>
    </r>
  </si>
  <si>
    <t>2021-04-23</t>
  </si>
  <si>
    <t>2026-04-22</t>
  </si>
  <si>
    <r>
      <rPr>
        <sz val="10"/>
        <color theme="1"/>
        <rFont val="宋体"/>
        <charset val="134"/>
      </rPr>
      <t>干货船</t>
    </r>
  </si>
  <si>
    <t>2010-01-15</t>
  </si>
  <si>
    <r>
      <rPr>
        <sz val="10"/>
        <color theme="1"/>
        <rFont val="宋体"/>
        <charset val="134"/>
      </rPr>
      <t>丹东</t>
    </r>
    <r>
      <rPr>
        <sz val="10"/>
        <color theme="1"/>
        <rFont val="Times New Roman"/>
        <charset val="134"/>
      </rPr>
      <t>-</t>
    </r>
    <r>
      <rPr>
        <sz val="10"/>
        <color theme="1"/>
        <rFont val="宋体"/>
        <charset val="134"/>
      </rPr>
      <t>镇海</t>
    </r>
  </si>
  <si>
    <r>
      <rPr>
        <sz val="10"/>
        <color theme="1"/>
        <rFont val="宋体"/>
        <charset val="134"/>
      </rPr>
      <t>吉航</t>
    </r>
    <r>
      <rPr>
        <sz val="10"/>
        <color theme="1"/>
        <rFont val="Times New Roman"/>
        <charset val="134"/>
      </rPr>
      <t>128</t>
    </r>
  </si>
  <si>
    <r>
      <rPr>
        <sz val="10"/>
        <color theme="1"/>
        <rFont val="宋体"/>
        <charset val="134"/>
      </rPr>
      <t>闽</t>
    </r>
    <r>
      <rPr>
        <sz val="10"/>
        <color theme="1"/>
        <rFont val="Times New Roman"/>
        <charset val="134"/>
      </rPr>
      <t>SJ(2015)400010</t>
    </r>
  </si>
  <si>
    <t>2006-07-03</t>
  </si>
  <si>
    <r>
      <rPr>
        <sz val="10"/>
        <color theme="1"/>
        <rFont val="宋体"/>
        <charset val="134"/>
      </rPr>
      <t>洪敏惠</t>
    </r>
  </si>
  <si>
    <r>
      <rPr>
        <sz val="10"/>
        <color theme="1"/>
        <rFont val="宋体"/>
        <charset val="134"/>
      </rPr>
      <t>鲅鱼圈</t>
    </r>
    <r>
      <rPr>
        <sz val="10"/>
        <color theme="1"/>
        <rFont val="Times New Roman"/>
        <charset val="134"/>
      </rPr>
      <t>-</t>
    </r>
    <r>
      <rPr>
        <sz val="10"/>
        <color theme="1"/>
        <rFont val="宋体"/>
        <charset val="134"/>
      </rPr>
      <t>江阴</t>
    </r>
  </si>
  <si>
    <r>
      <rPr>
        <sz val="10"/>
        <color theme="1"/>
        <rFont val="宋体"/>
        <charset val="134"/>
      </rPr>
      <t>南安市营海船务有限公司</t>
    </r>
  </si>
  <si>
    <r>
      <rPr>
        <sz val="10"/>
        <color theme="1"/>
        <rFont val="宋体"/>
        <charset val="134"/>
      </rPr>
      <t>闽水</t>
    </r>
    <r>
      <rPr>
        <sz val="10"/>
        <color theme="1"/>
        <rFont val="Times New Roman"/>
        <charset val="134"/>
      </rPr>
      <t>SJ00132</t>
    </r>
  </si>
  <si>
    <r>
      <rPr>
        <sz val="10"/>
        <color theme="1"/>
        <rFont val="宋体"/>
        <charset val="134"/>
      </rPr>
      <t>营海</t>
    </r>
    <r>
      <rPr>
        <sz val="10"/>
        <color theme="1"/>
        <rFont val="Times New Roman"/>
        <charset val="134"/>
      </rPr>
      <t>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</si>
  <si>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2019</t>
    </r>
    <r>
      <rPr>
        <sz val="10"/>
        <color theme="1"/>
        <rFont val="宋体"/>
        <charset val="134"/>
      </rPr>
      <t>）</t>
    </r>
    <r>
      <rPr>
        <sz val="10"/>
        <color theme="1"/>
        <rFont val="Times New Roman"/>
        <charset val="134"/>
      </rPr>
      <t>000002</t>
    </r>
  </si>
  <si>
    <r>
      <rPr>
        <sz val="10"/>
        <color theme="1"/>
        <rFont val="宋体"/>
        <charset val="134"/>
      </rPr>
      <t>南安营海船务有限公司</t>
    </r>
  </si>
  <si>
    <r>
      <rPr>
        <sz val="10"/>
        <color theme="1"/>
        <rFont val="宋体"/>
        <charset val="134"/>
      </rPr>
      <t>湛江</t>
    </r>
    <r>
      <rPr>
        <sz val="10"/>
        <color theme="1"/>
        <rFont val="Times New Roman"/>
        <charset val="134"/>
      </rPr>
      <t>-</t>
    </r>
    <r>
      <rPr>
        <sz val="10"/>
        <color theme="1"/>
        <rFont val="宋体"/>
        <charset val="134"/>
      </rPr>
      <t>海口</t>
    </r>
    <r>
      <rPr>
        <sz val="10"/>
        <color theme="1"/>
        <rFont val="Times New Roman"/>
        <charset val="134"/>
      </rPr>
      <t>-</t>
    </r>
    <r>
      <rPr>
        <sz val="10"/>
        <color theme="1"/>
        <rFont val="宋体"/>
        <charset val="134"/>
      </rPr>
      <t>钦州</t>
    </r>
  </si>
  <si>
    <r>
      <rPr>
        <sz val="10"/>
        <color theme="1"/>
        <rFont val="宋体"/>
        <charset val="134"/>
      </rPr>
      <t>营海</t>
    </r>
    <r>
      <rPr>
        <sz val="10"/>
        <color theme="1"/>
        <rFont val="Times New Roman"/>
        <charset val="134"/>
      </rPr>
      <t>22</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</si>
  <si>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000065</t>
    </r>
  </si>
  <si>
    <r>
      <rPr>
        <sz val="10"/>
        <color theme="1"/>
        <rFont val="宋体"/>
        <charset val="134"/>
      </rPr>
      <t>福州</t>
    </r>
    <r>
      <rPr>
        <sz val="10"/>
        <color theme="1"/>
        <rFont val="Times New Roman"/>
        <charset val="134"/>
      </rPr>
      <t>-</t>
    </r>
    <r>
      <rPr>
        <sz val="10"/>
        <color theme="1"/>
        <rFont val="宋体"/>
        <charset val="134"/>
      </rPr>
      <t>厦门</t>
    </r>
  </si>
  <si>
    <r>
      <rPr>
        <sz val="10"/>
        <color theme="1"/>
        <rFont val="宋体"/>
        <charset val="134"/>
      </rPr>
      <t>营海</t>
    </r>
    <r>
      <rPr>
        <sz val="10"/>
        <color theme="1"/>
        <rFont val="Times New Roman"/>
        <charset val="134"/>
      </rPr>
      <t>28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</si>
  <si>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2020</t>
    </r>
    <r>
      <rPr>
        <sz val="10"/>
        <color theme="1"/>
        <rFont val="宋体"/>
        <charset val="134"/>
      </rPr>
      <t>）</t>
    </r>
    <r>
      <rPr>
        <sz val="10"/>
        <color theme="1"/>
        <rFont val="Times New Roman"/>
        <charset val="134"/>
      </rPr>
      <t>000062</t>
    </r>
  </si>
  <si>
    <r>
      <rPr>
        <sz val="10"/>
        <color theme="1"/>
        <rFont val="宋体"/>
        <charset val="134"/>
      </rPr>
      <t>厦门</t>
    </r>
    <r>
      <rPr>
        <sz val="10"/>
        <color theme="1"/>
        <rFont val="Times New Roman"/>
        <charset val="134"/>
      </rPr>
      <t>-</t>
    </r>
    <r>
      <rPr>
        <sz val="10"/>
        <color theme="1"/>
        <rFont val="宋体"/>
        <charset val="134"/>
      </rPr>
      <t>福州</t>
    </r>
  </si>
  <si>
    <r>
      <rPr>
        <sz val="10"/>
        <color theme="1"/>
        <rFont val="宋体"/>
        <charset val="134"/>
      </rPr>
      <t>营海</t>
    </r>
    <r>
      <rPr>
        <sz val="10"/>
        <color theme="1"/>
        <rFont val="Times New Roman"/>
        <charset val="134"/>
      </rPr>
      <t>29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</si>
  <si>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2019</t>
    </r>
    <r>
      <rPr>
        <sz val="10"/>
        <color theme="1"/>
        <rFont val="宋体"/>
        <charset val="134"/>
      </rPr>
      <t>）</t>
    </r>
    <r>
      <rPr>
        <sz val="10"/>
        <color theme="1"/>
        <rFont val="Times New Roman"/>
        <charset val="134"/>
      </rPr>
      <t>000001</t>
    </r>
  </si>
  <si>
    <r>
      <rPr>
        <sz val="10"/>
        <color theme="1"/>
        <rFont val="宋体"/>
        <charset val="134"/>
      </rPr>
      <t>营海</t>
    </r>
    <r>
      <rPr>
        <sz val="10"/>
        <color theme="1"/>
        <rFont val="Times New Roman"/>
        <charset val="134"/>
      </rPr>
      <t>59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</si>
  <si>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000178</t>
    </r>
  </si>
  <si>
    <r>
      <rPr>
        <sz val="10"/>
        <color theme="1"/>
        <rFont val="宋体"/>
        <charset val="134"/>
      </rPr>
      <t>一般干货船</t>
    </r>
  </si>
  <si>
    <r>
      <rPr>
        <sz val="10"/>
        <color theme="1"/>
        <rFont val="宋体"/>
        <charset val="134"/>
      </rPr>
      <t>散货</t>
    </r>
  </si>
  <si>
    <r>
      <rPr>
        <sz val="10"/>
        <color theme="1"/>
        <rFont val="宋体"/>
        <charset val="134"/>
      </rPr>
      <t>厦门</t>
    </r>
    <r>
      <rPr>
        <sz val="10"/>
        <color theme="1"/>
        <rFont val="Times New Roman"/>
        <charset val="134"/>
      </rPr>
      <t>-</t>
    </r>
    <r>
      <rPr>
        <sz val="10"/>
        <color theme="1"/>
        <rFont val="宋体"/>
        <charset val="134"/>
      </rPr>
      <t>金门</t>
    </r>
  </si>
  <si>
    <r>
      <rPr>
        <sz val="10"/>
        <color theme="1"/>
        <rFont val="宋体"/>
        <charset val="134"/>
      </rPr>
      <t>福建省南安市南泰船业有限公司</t>
    </r>
  </si>
  <si>
    <r>
      <rPr>
        <sz val="10"/>
        <color theme="1"/>
        <rFont val="宋体"/>
        <charset val="134"/>
      </rPr>
      <t>交闽</t>
    </r>
    <r>
      <rPr>
        <sz val="10"/>
        <color theme="1"/>
        <rFont val="Times New Roman"/>
        <charset val="134"/>
      </rPr>
      <t>XK0222</t>
    </r>
  </si>
  <si>
    <r>
      <rPr>
        <sz val="10"/>
        <color theme="1"/>
        <rFont val="宋体"/>
        <charset val="134"/>
      </rPr>
      <t>南泰</t>
    </r>
    <r>
      <rPr>
        <sz val="10"/>
        <color theme="1"/>
        <rFont val="Times New Roman"/>
        <charset val="134"/>
      </rPr>
      <t>87</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</si>
  <si>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2011</t>
    </r>
    <r>
      <rPr>
        <sz val="10"/>
        <color theme="1"/>
        <rFont val="宋体"/>
        <charset val="134"/>
      </rPr>
      <t>）</t>
    </r>
    <r>
      <rPr>
        <sz val="10"/>
        <color theme="1"/>
        <rFont val="Times New Roman"/>
        <charset val="134"/>
      </rPr>
      <t>40013</t>
    </r>
  </si>
  <si>
    <t>2024-06-20</t>
  </si>
  <si>
    <t>2029-06-19</t>
  </si>
  <si>
    <t>2011-05-20</t>
  </si>
  <si>
    <r>
      <rPr>
        <sz val="10"/>
        <color theme="1"/>
        <rFont val="宋体"/>
        <charset val="134"/>
      </rPr>
      <t>状元岙</t>
    </r>
    <r>
      <rPr>
        <sz val="10"/>
        <color theme="1"/>
        <rFont val="Times New Roman"/>
        <charset val="134"/>
      </rPr>
      <t>-</t>
    </r>
    <r>
      <rPr>
        <sz val="10"/>
        <color theme="1"/>
        <rFont val="宋体"/>
        <charset val="134"/>
      </rPr>
      <t>乍浦</t>
    </r>
    <r>
      <rPr>
        <sz val="10"/>
        <color theme="1"/>
        <rFont val="Times New Roman"/>
        <charset val="134"/>
      </rPr>
      <t>-</t>
    </r>
    <r>
      <rPr>
        <sz val="10"/>
        <color theme="1"/>
        <rFont val="宋体"/>
        <charset val="134"/>
      </rPr>
      <t>大麦屿</t>
    </r>
  </si>
  <si>
    <r>
      <rPr>
        <sz val="10"/>
        <color theme="1"/>
        <rFont val="宋体"/>
        <charset val="134"/>
      </rPr>
      <t>南泰</t>
    </r>
    <r>
      <rPr>
        <sz val="10"/>
        <color theme="1"/>
        <rFont val="Times New Roman"/>
        <charset val="134"/>
      </rPr>
      <t>89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</si>
  <si>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2011</t>
    </r>
    <r>
      <rPr>
        <sz val="10"/>
        <color theme="1"/>
        <rFont val="宋体"/>
        <charset val="134"/>
      </rPr>
      <t>）</t>
    </r>
    <r>
      <rPr>
        <sz val="10"/>
        <color theme="1"/>
        <rFont val="Times New Roman"/>
        <charset val="134"/>
      </rPr>
      <t>40017</t>
    </r>
  </si>
  <si>
    <t>2011-07-04</t>
  </si>
  <si>
    <r>
      <rPr>
        <sz val="10"/>
        <color theme="1"/>
        <rFont val="宋体"/>
        <charset val="134"/>
      </rPr>
      <t>赣榆</t>
    </r>
    <r>
      <rPr>
        <sz val="10"/>
        <color theme="1"/>
        <rFont val="Times New Roman"/>
        <charset val="134"/>
      </rPr>
      <t>—</t>
    </r>
    <r>
      <rPr>
        <sz val="10"/>
        <color theme="1"/>
        <rFont val="宋体"/>
        <charset val="134"/>
      </rPr>
      <t>连云港</t>
    </r>
    <r>
      <rPr>
        <sz val="10"/>
        <color theme="1"/>
        <rFont val="Times New Roman"/>
        <charset val="134"/>
      </rPr>
      <t>—</t>
    </r>
    <r>
      <rPr>
        <sz val="10"/>
        <color theme="1"/>
        <rFont val="宋体"/>
        <charset val="134"/>
      </rPr>
      <t>大丰</t>
    </r>
  </si>
  <si>
    <r>
      <rPr>
        <sz val="10"/>
        <color theme="1"/>
        <rFont val="宋体"/>
        <charset val="134"/>
      </rPr>
      <t>南安市景泰船舶设备有限公司</t>
    </r>
  </si>
  <si>
    <r>
      <rPr>
        <sz val="10"/>
        <color theme="1"/>
        <rFont val="宋体"/>
        <charset val="134"/>
      </rPr>
      <t>闽水</t>
    </r>
    <r>
      <rPr>
        <sz val="10"/>
        <color theme="1"/>
        <rFont val="Times New Roman"/>
        <charset val="134"/>
      </rPr>
      <t>SJ00223</t>
    </r>
  </si>
  <si>
    <r>
      <rPr>
        <sz val="10"/>
        <color theme="1"/>
        <rFont val="宋体"/>
        <charset val="134"/>
      </rPr>
      <t>新宏晟</t>
    </r>
    <r>
      <rPr>
        <sz val="10"/>
        <color theme="1"/>
        <rFont val="Times New Roman"/>
        <charset val="134"/>
      </rPr>
      <t>37</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</si>
  <si>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000047</t>
    </r>
  </si>
  <si>
    <t>2021-8-17</t>
  </si>
  <si>
    <t>2026-2-21</t>
  </si>
  <si>
    <r>
      <rPr>
        <sz val="10"/>
        <color theme="1"/>
        <rFont val="宋体"/>
        <charset val="134"/>
      </rPr>
      <t>岚山至厦门至东莞</t>
    </r>
  </si>
  <si>
    <r>
      <rPr>
        <sz val="10"/>
        <color theme="1"/>
        <rFont val="宋体"/>
        <charset val="134"/>
      </rPr>
      <t>泉州运顺船务有限公司</t>
    </r>
  </si>
  <si>
    <r>
      <rPr>
        <sz val="10"/>
        <color theme="1"/>
        <rFont val="宋体"/>
        <charset val="134"/>
      </rPr>
      <t>闽水</t>
    </r>
    <r>
      <rPr>
        <sz val="10"/>
        <color theme="1"/>
        <rFont val="Times New Roman"/>
        <charset val="134"/>
      </rPr>
      <t>SJ00282</t>
    </r>
  </si>
  <si>
    <r>
      <rPr>
        <sz val="10"/>
        <color theme="1"/>
        <rFont val="宋体"/>
        <charset val="134"/>
      </rPr>
      <t>新成功</t>
    </r>
    <r>
      <rPr>
        <sz val="10"/>
        <color theme="1"/>
        <rFont val="Times New Roman"/>
        <charset val="134"/>
      </rPr>
      <t>22</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</si>
  <si>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000022</t>
    </r>
  </si>
  <si>
    <t>2029-09-24</t>
  </si>
  <si>
    <t>2011-9-13</t>
  </si>
  <si>
    <r>
      <rPr>
        <sz val="10"/>
        <color theme="1"/>
        <rFont val="宋体"/>
        <charset val="134"/>
      </rPr>
      <t>宁波</t>
    </r>
    <r>
      <rPr>
        <sz val="10"/>
        <color theme="1"/>
        <rFont val="Times New Roman"/>
        <charset val="134"/>
      </rPr>
      <t>-</t>
    </r>
    <r>
      <rPr>
        <sz val="10"/>
        <color theme="1"/>
        <rFont val="宋体"/>
        <charset val="134"/>
      </rPr>
      <t>盘锦</t>
    </r>
  </si>
  <si>
    <r>
      <rPr>
        <sz val="10"/>
        <rFont val="宋体"/>
        <charset val="134"/>
      </rPr>
      <t>福建辉海船务有限公司</t>
    </r>
  </si>
  <si>
    <r>
      <rPr>
        <sz val="10"/>
        <rFont val="宋体"/>
        <charset val="134"/>
      </rPr>
      <t>闽水</t>
    </r>
    <r>
      <rPr>
        <sz val="10"/>
        <rFont val="Times New Roman"/>
        <charset val="134"/>
      </rPr>
      <t>SJ00185</t>
    </r>
  </si>
  <si>
    <r>
      <rPr>
        <sz val="10"/>
        <rFont val="宋体"/>
        <charset val="134"/>
      </rPr>
      <t>瀚旺</t>
    </r>
  </si>
  <si>
    <r>
      <rPr>
        <sz val="10"/>
        <rFont val="宋体"/>
        <charset val="134"/>
      </rPr>
      <t>闽</t>
    </r>
    <r>
      <rPr>
        <sz val="10"/>
        <rFont val="Times New Roman"/>
        <charset val="134"/>
      </rPr>
      <t>SJ(2021)000135</t>
    </r>
  </si>
  <si>
    <t>2021-06-08</t>
  </si>
  <si>
    <t>2026-06-07</t>
  </si>
  <si>
    <t>2019-12-30</t>
  </si>
  <si>
    <r>
      <rPr>
        <sz val="10"/>
        <rFont val="宋体"/>
        <charset val="134"/>
      </rPr>
      <t>日用</t>
    </r>
    <r>
      <rPr>
        <sz val="10"/>
        <rFont val="Times New Roman"/>
        <charset val="134"/>
      </rPr>
      <t xml:space="preserve">
</t>
    </r>
    <r>
      <rPr>
        <sz val="10"/>
        <rFont val="宋体"/>
        <charset val="134"/>
      </rPr>
      <t>食杂</t>
    </r>
    <r>
      <rPr>
        <sz val="10"/>
        <rFont val="Times New Roman"/>
        <charset val="134"/>
      </rPr>
      <t xml:space="preserve">
</t>
    </r>
    <r>
      <rPr>
        <sz val="10"/>
        <rFont val="宋体"/>
        <charset val="134"/>
      </rPr>
      <t>矿产</t>
    </r>
    <r>
      <rPr>
        <sz val="10"/>
        <rFont val="Times New Roman"/>
        <charset val="134"/>
      </rPr>
      <t xml:space="preserve">
</t>
    </r>
    <r>
      <rPr>
        <sz val="10"/>
        <rFont val="宋体"/>
        <charset val="134"/>
      </rPr>
      <t>化工</t>
    </r>
  </si>
  <si>
    <r>
      <rPr>
        <sz val="10"/>
        <rFont val="宋体"/>
        <charset val="134"/>
      </rPr>
      <t>福建力晖海运有限公司</t>
    </r>
  </si>
  <si>
    <r>
      <rPr>
        <sz val="10"/>
        <rFont val="宋体"/>
        <charset val="134"/>
      </rPr>
      <t>闽水</t>
    </r>
    <r>
      <rPr>
        <sz val="10"/>
        <rFont val="Times New Roman"/>
        <charset val="134"/>
      </rPr>
      <t>SJ00217</t>
    </r>
  </si>
  <si>
    <r>
      <rPr>
        <sz val="10"/>
        <rFont val="宋体"/>
        <charset val="134"/>
      </rPr>
      <t>力达发</t>
    </r>
  </si>
  <si>
    <r>
      <rPr>
        <sz val="10"/>
        <rFont val="宋体"/>
        <charset val="134"/>
      </rPr>
      <t>闽</t>
    </r>
    <r>
      <rPr>
        <sz val="10"/>
        <rFont val="Times New Roman"/>
        <charset val="134"/>
      </rPr>
      <t>SJ(2021)000024</t>
    </r>
  </si>
  <si>
    <t>2021-1-21</t>
  </si>
  <si>
    <r>
      <rPr>
        <sz val="10"/>
        <rFont val="宋体"/>
        <charset val="134"/>
      </rPr>
      <t>北进江</t>
    </r>
  </si>
  <si>
    <r>
      <rPr>
        <sz val="10"/>
        <rFont val="宋体"/>
        <charset val="134"/>
      </rPr>
      <t>福建鹏展船务有限公司</t>
    </r>
  </si>
  <si>
    <r>
      <rPr>
        <sz val="10"/>
        <rFont val="宋体"/>
        <charset val="134"/>
      </rPr>
      <t>闽水</t>
    </r>
    <r>
      <rPr>
        <sz val="10"/>
        <rFont val="Times New Roman"/>
        <charset val="134"/>
      </rPr>
      <t>SJ00334</t>
    </r>
  </si>
  <si>
    <r>
      <rPr>
        <sz val="10"/>
        <rFont val="宋体"/>
        <charset val="134"/>
      </rPr>
      <t>晟瑞</t>
    </r>
    <r>
      <rPr>
        <sz val="10"/>
        <rFont val="Times New Roman"/>
        <charset val="134"/>
      </rPr>
      <t>1</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</si>
  <si>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000041</t>
    </r>
  </si>
  <si>
    <r>
      <rPr>
        <sz val="10"/>
        <rFont val="宋体"/>
        <charset val="134"/>
      </rPr>
      <t>集散两用船</t>
    </r>
  </si>
  <si>
    <r>
      <rPr>
        <sz val="10"/>
        <rFont val="宋体"/>
        <charset val="134"/>
      </rPr>
      <t>福建省泉州市卓脉物流有限公司</t>
    </r>
  </si>
  <si>
    <r>
      <rPr>
        <sz val="10"/>
        <rFont val="宋体"/>
        <charset val="134"/>
      </rPr>
      <t>河北、天津</t>
    </r>
  </si>
  <si>
    <r>
      <rPr>
        <sz val="10"/>
        <rFont val="宋体"/>
        <charset val="134"/>
      </rPr>
      <t>泉州崇海航运有限公司</t>
    </r>
  </si>
  <si>
    <r>
      <rPr>
        <sz val="10"/>
        <rFont val="宋体"/>
        <charset val="134"/>
      </rPr>
      <t>闽水</t>
    </r>
    <r>
      <rPr>
        <sz val="10"/>
        <rFont val="Times New Roman"/>
        <charset val="134"/>
      </rPr>
      <t>SJ00187</t>
    </r>
  </si>
  <si>
    <r>
      <rPr>
        <sz val="10"/>
        <rFont val="宋体"/>
        <charset val="134"/>
      </rPr>
      <t>崇海</t>
    </r>
    <r>
      <rPr>
        <sz val="10"/>
        <rFont val="Times New Roman"/>
        <charset val="134"/>
      </rPr>
      <t>170</t>
    </r>
  </si>
  <si>
    <r>
      <rPr>
        <sz val="10"/>
        <rFont val="宋体"/>
        <charset val="134"/>
      </rPr>
      <t>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000118</t>
    </r>
  </si>
  <si>
    <t>2020-09-27</t>
  </si>
  <si>
    <t>2025-09-26</t>
  </si>
  <si>
    <t>2010-02-01</t>
  </si>
  <si>
    <r>
      <rPr>
        <sz val="10"/>
        <rFont val="宋体"/>
        <charset val="134"/>
      </rPr>
      <t>煤炭、钢材</t>
    </r>
  </si>
  <si>
    <r>
      <rPr>
        <sz val="10"/>
        <rFont val="宋体"/>
        <charset val="134"/>
      </rPr>
      <t>天津</t>
    </r>
    <r>
      <rPr>
        <sz val="10"/>
        <rFont val="Times New Roman"/>
        <charset val="134"/>
      </rPr>
      <t>-</t>
    </r>
    <r>
      <rPr>
        <sz val="10"/>
        <rFont val="宋体"/>
        <charset val="134"/>
      </rPr>
      <t>福州</t>
    </r>
  </si>
  <si>
    <r>
      <rPr>
        <sz val="10"/>
        <rFont val="宋体"/>
        <charset val="134"/>
      </rPr>
      <t>崇海</t>
    </r>
    <r>
      <rPr>
        <sz val="10"/>
        <rFont val="Times New Roman"/>
        <charset val="134"/>
      </rPr>
      <t>180</t>
    </r>
  </si>
  <si>
    <r>
      <rPr>
        <sz val="10"/>
        <rFont val="宋体"/>
        <charset val="134"/>
      </rPr>
      <t>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000148</t>
    </r>
  </si>
  <si>
    <t>2020-12-03</t>
  </si>
  <si>
    <t>2025-12-02</t>
  </si>
  <si>
    <t>2009-12-01</t>
  </si>
  <si>
    <r>
      <rPr>
        <sz val="10"/>
        <rFont val="宋体"/>
        <charset val="134"/>
      </rPr>
      <t>河海</t>
    </r>
    <r>
      <rPr>
        <sz val="10"/>
        <rFont val="Times New Roman"/>
        <charset val="134"/>
      </rPr>
      <t>103</t>
    </r>
  </si>
  <si>
    <r>
      <rPr>
        <sz val="10"/>
        <rFont val="宋体"/>
        <charset val="134"/>
      </rPr>
      <t>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000198</t>
    </r>
  </si>
  <si>
    <t>2020-11-03</t>
  </si>
  <si>
    <t>2025-11-02</t>
  </si>
  <si>
    <t>2005-12-02</t>
  </si>
  <si>
    <r>
      <rPr>
        <sz val="10"/>
        <rFont val="宋体"/>
        <charset val="134"/>
      </rPr>
      <t>泉州崇海航运有限公司、江苏河海运输股份有限公司</t>
    </r>
  </si>
  <si>
    <r>
      <rPr>
        <sz val="10"/>
        <rFont val="宋体"/>
        <charset val="134"/>
      </rPr>
      <t>日照</t>
    </r>
    <r>
      <rPr>
        <sz val="10"/>
        <rFont val="Times New Roman"/>
        <charset val="134"/>
      </rPr>
      <t>-</t>
    </r>
    <r>
      <rPr>
        <sz val="10"/>
        <rFont val="宋体"/>
        <charset val="134"/>
      </rPr>
      <t>射阳</t>
    </r>
  </si>
  <si>
    <r>
      <rPr>
        <sz val="10"/>
        <rFont val="宋体"/>
        <charset val="134"/>
      </rPr>
      <t>东升</t>
    </r>
    <r>
      <rPr>
        <sz val="10"/>
        <rFont val="Times New Roman"/>
        <charset val="134"/>
      </rPr>
      <t>103</t>
    </r>
  </si>
  <si>
    <r>
      <rPr>
        <sz val="10"/>
        <rFont val="宋体"/>
        <charset val="134"/>
      </rPr>
      <t>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000252</t>
    </r>
  </si>
  <si>
    <t>2020-12-30</t>
  </si>
  <si>
    <t>2025-12-29</t>
  </si>
  <si>
    <t>2005-12-22</t>
  </si>
  <si>
    <r>
      <rPr>
        <sz val="10"/>
        <rFont val="宋体"/>
        <charset val="134"/>
      </rPr>
      <t>东升</t>
    </r>
    <r>
      <rPr>
        <sz val="10"/>
        <rFont val="Times New Roman"/>
        <charset val="134"/>
      </rPr>
      <t>101</t>
    </r>
  </si>
  <si>
    <r>
      <rPr>
        <sz val="10"/>
        <rFont val="宋体"/>
        <charset val="134"/>
      </rPr>
      <t>闽</t>
    </r>
    <r>
      <rPr>
        <sz val="10"/>
        <rFont val="Times New Roman"/>
        <charset val="134"/>
      </rPr>
      <t>SJ(2021)000122</t>
    </r>
  </si>
  <si>
    <t>2021-05-18</t>
  </si>
  <si>
    <t>2026-05-17</t>
  </si>
  <si>
    <t>2006-9-19</t>
  </si>
  <si>
    <r>
      <rPr>
        <sz val="10"/>
        <rFont val="宋体"/>
        <charset val="134"/>
      </rPr>
      <t>煤炭、矿石</t>
    </r>
  </si>
  <si>
    <r>
      <rPr>
        <sz val="10"/>
        <rFont val="宋体"/>
        <charset val="134"/>
      </rPr>
      <t>闽水</t>
    </r>
    <r>
      <rPr>
        <sz val="10"/>
        <rFont val="Times New Roman"/>
        <charset val="134"/>
      </rPr>
      <t>SJ00057</t>
    </r>
  </si>
  <si>
    <r>
      <rPr>
        <sz val="10"/>
        <rFont val="宋体"/>
        <charset val="134"/>
      </rPr>
      <t>新鸿莲</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</si>
  <si>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000118</t>
    </r>
  </si>
  <si>
    <t>2022-04-26</t>
  </si>
  <si>
    <t>2027-03-15</t>
  </si>
  <si>
    <t>2009-02-10</t>
  </si>
  <si>
    <r>
      <rPr>
        <sz val="10"/>
        <rFont val="宋体"/>
        <charset val="134"/>
      </rPr>
      <t>李育辉</t>
    </r>
  </si>
  <si>
    <r>
      <rPr>
        <sz val="10"/>
        <rFont val="宋体"/>
        <charset val="134"/>
      </rPr>
      <t>钢材、砂石料</t>
    </r>
  </si>
  <si>
    <r>
      <rPr>
        <sz val="10"/>
        <rFont val="宋体"/>
        <charset val="134"/>
      </rPr>
      <t>河北、辽宁－江、浙、沪、闽</t>
    </r>
  </si>
  <si>
    <r>
      <rPr>
        <sz val="10"/>
        <rFont val="宋体"/>
        <charset val="134"/>
      </rPr>
      <t>新华莲</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</si>
  <si>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000036</t>
    </r>
  </si>
  <si>
    <t>2022-06-13</t>
  </si>
  <si>
    <t>2027-06-12</t>
  </si>
  <si>
    <t>2008-12-28</t>
  </si>
  <si>
    <r>
      <rPr>
        <sz val="10"/>
        <rFont val="Times New Roman"/>
        <charset val="134"/>
      </rPr>
      <t>PTA</t>
    </r>
    <r>
      <rPr>
        <sz val="10"/>
        <rFont val="宋体"/>
        <charset val="134"/>
      </rPr>
      <t>、钢材、</t>
    </r>
  </si>
  <si>
    <r>
      <rPr>
        <sz val="10"/>
        <rFont val="宋体"/>
        <charset val="134"/>
      </rPr>
      <t>辽宁－江、浙、沪</t>
    </r>
  </si>
  <si>
    <r>
      <rPr>
        <sz val="10"/>
        <rFont val="宋体"/>
        <charset val="134"/>
      </rPr>
      <t>新强莲</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</si>
  <si>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000070</t>
    </r>
  </si>
  <si>
    <t>2022-08-05</t>
  </si>
  <si>
    <t>2027-08-04</t>
  </si>
  <si>
    <t>2009-09-23</t>
  </si>
  <si>
    <t>PTA</t>
  </si>
  <si>
    <r>
      <rPr>
        <sz val="10"/>
        <rFont val="宋体"/>
        <charset val="134"/>
      </rPr>
      <t>新盛莲</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</si>
  <si>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000037</t>
    </r>
  </si>
  <si>
    <t>2005-04-11</t>
  </si>
  <si>
    <r>
      <rPr>
        <sz val="10"/>
        <rFont val="宋体"/>
        <charset val="134"/>
      </rPr>
      <t>钢材、粮食</t>
    </r>
  </si>
  <si>
    <r>
      <rPr>
        <sz val="10"/>
        <rFont val="宋体"/>
        <charset val="134"/>
      </rPr>
      <t>福建</t>
    </r>
    <r>
      <rPr>
        <sz val="10"/>
        <rFont val="Times New Roman"/>
        <charset val="134"/>
      </rPr>
      <t>-</t>
    </r>
    <r>
      <rPr>
        <sz val="10"/>
        <rFont val="宋体"/>
        <charset val="134"/>
      </rPr>
      <t>广东</t>
    </r>
  </si>
  <si>
    <r>
      <rPr>
        <sz val="10"/>
        <rFont val="宋体"/>
        <charset val="134"/>
      </rPr>
      <t>船检证书过期</t>
    </r>
  </si>
  <si>
    <r>
      <rPr>
        <sz val="10"/>
        <rFont val="宋体"/>
        <charset val="134"/>
      </rPr>
      <t>新祥莲</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</si>
  <si>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000027</t>
    </r>
  </si>
  <si>
    <t>2022-06-10</t>
  </si>
  <si>
    <t>2027-06-09</t>
  </si>
  <si>
    <t>2004-11-07</t>
  </si>
  <si>
    <r>
      <rPr>
        <sz val="10"/>
        <rFont val="宋体"/>
        <charset val="134"/>
      </rPr>
      <t>石狮市奥通商运有限公司</t>
    </r>
  </si>
  <si>
    <r>
      <rPr>
        <sz val="10"/>
        <rFont val="宋体"/>
        <charset val="134"/>
      </rPr>
      <t>交闽</t>
    </r>
    <r>
      <rPr>
        <sz val="10"/>
        <rFont val="Times New Roman"/>
        <charset val="134"/>
      </rPr>
      <t>XK0311</t>
    </r>
  </si>
  <si>
    <r>
      <rPr>
        <sz val="10"/>
        <rFont val="宋体"/>
        <charset val="134"/>
      </rPr>
      <t>奥通</t>
    </r>
    <r>
      <rPr>
        <sz val="10"/>
        <rFont val="Times New Roman"/>
        <charset val="134"/>
      </rPr>
      <t>3</t>
    </r>
  </si>
  <si>
    <r>
      <rPr>
        <sz val="10"/>
        <rFont val="宋体"/>
        <charset val="134"/>
      </rPr>
      <t>闽</t>
    </r>
    <r>
      <rPr>
        <sz val="10"/>
        <rFont val="Times New Roman"/>
        <charset val="134"/>
      </rPr>
      <t>SJ(2015) 400011</t>
    </r>
  </si>
  <si>
    <t>2020-04-08</t>
  </si>
  <si>
    <t>2030-03-20</t>
  </si>
  <si>
    <t>2015-03-13</t>
  </si>
  <si>
    <r>
      <rPr>
        <sz val="10"/>
        <rFont val="宋体"/>
        <charset val="134"/>
      </rPr>
      <t>潍坊至东莞</t>
    </r>
  </si>
  <si>
    <r>
      <rPr>
        <sz val="10"/>
        <rFont val="宋体"/>
        <charset val="134"/>
      </rPr>
      <t>奥荣</t>
    </r>
  </si>
  <si>
    <r>
      <rPr>
        <sz val="10"/>
        <rFont val="宋体"/>
        <charset val="134"/>
      </rPr>
      <t>闽</t>
    </r>
    <r>
      <rPr>
        <sz val="10"/>
        <rFont val="Times New Roman"/>
        <charset val="134"/>
      </rPr>
      <t>SJ(2020) 000123</t>
    </r>
  </si>
  <si>
    <t>2020-08-07</t>
  </si>
  <si>
    <t>2025-08-06</t>
  </si>
  <si>
    <t>2008-09-19</t>
  </si>
  <si>
    <r>
      <rPr>
        <sz val="10"/>
        <rFont val="宋体"/>
        <charset val="134"/>
      </rPr>
      <t>秦皇岛至乍浦</t>
    </r>
  </si>
  <si>
    <r>
      <rPr>
        <sz val="10"/>
        <rFont val="宋体"/>
        <charset val="134"/>
      </rPr>
      <t>奥通</t>
    </r>
    <r>
      <rPr>
        <sz val="10"/>
        <rFont val="Times New Roman"/>
        <charset val="134"/>
      </rPr>
      <t>5</t>
    </r>
  </si>
  <si>
    <r>
      <rPr>
        <sz val="10"/>
        <rFont val="宋体"/>
        <charset val="134"/>
      </rPr>
      <t>闽</t>
    </r>
    <r>
      <rPr>
        <sz val="10"/>
        <rFont val="Times New Roman"/>
        <charset val="134"/>
      </rPr>
      <t>SJ(2021) 000006</t>
    </r>
  </si>
  <si>
    <t>2021-01-15</t>
  </si>
  <si>
    <t>2026-01-14</t>
  </si>
  <si>
    <t>2021-01-06</t>
  </si>
  <si>
    <r>
      <rPr>
        <sz val="10"/>
        <rFont val="宋体"/>
        <charset val="134"/>
      </rPr>
      <t>奥腾</t>
    </r>
  </si>
  <si>
    <r>
      <rPr>
        <sz val="10"/>
        <rFont val="宋体"/>
        <charset val="134"/>
      </rPr>
      <t>闽</t>
    </r>
    <r>
      <rPr>
        <sz val="10"/>
        <rFont val="Times New Roman"/>
        <charset val="134"/>
      </rPr>
      <t>SJ(2021) 000009</t>
    </r>
  </si>
  <si>
    <t>2021-01-19</t>
  </si>
  <si>
    <t>2026-01-18</t>
  </si>
  <si>
    <t>2007-09-04</t>
  </si>
  <si>
    <r>
      <rPr>
        <sz val="10"/>
        <rFont val="宋体"/>
        <charset val="134"/>
      </rPr>
      <t>奥通</t>
    </r>
    <r>
      <rPr>
        <sz val="10"/>
        <rFont val="Times New Roman"/>
        <charset val="134"/>
      </rPr>
      <t>8</t>
    </r>
  </si>
  <si>
    <r>
      <rPr>
        <sz val="10"/>
        <rFont val="宋体"/>
        <charset val="134"/>
      </rPr>
      <t>闽</t>
    </r>
    <r>
      <rPr>
        <sz val="10"/>
        <rFont val="Times New Roman"/>
        <charset val="134"/>
      </rPr>
      <t>SJ(2023) 000209</t>
    </r>
  </si>
  <si>
    <t>2023-11-10</t>
  </si>
  <si>
    <t>2028-11-09</t>
  </si>
  <si>
    <t>2023-11-01</t>
  </si>
  <si>
    <r>
      <rPr>
        <sz val="10"/>
        <rFont val="宋体"/>
        <charset val="134"/>
      </rPr>
      <t>天津至福州</t>
    </r>
  </si>
  <si>
    <r>
      <rPr>
        <sz val="10"/>
        <rFont val="宋体"/>
        <charset val="134"/>
      </rPr>
      <t>石狮市信达船运有限公司</t>
    </r>
  </si>
  <si>
    <r>
      <rPr>
        <sz val="10"/>
        <rFont val="宋体"/>
        <charset val="134"/>
      </rPr>
      <t>交闽</t>
    </r>
    <r>
      <rPr>
        <sz val="10"/>
        <rFont val="Times New Roman"/>
        <charset val="134"/>
      </rPr>
      <t>XK0313</t>
    </r>
  </si>
  <si>
    <r>
      <rPr>
        <sz val="10"/>
        <rFont val="宋体"/>
        <charset val="134"/>
      </rPr>
      <t>合德京唐</t>
    </r>
  </si>
  <si>
    <r>
      <rPr>
        <sz val="10"/>
        <rFont val="宋体"/>
        <charset val="134"/>
      </rPr>
      <t>闽</t>
    </r>
    <r>
      <rPr>
        <sz val="10"/>
        <rFont val="Times New Roman"/>
        <charset val="134"/>
      </rPr>
      <t>SJ</t>
    </r>
    <r>
      <rPr>
        <sz val="10"/>
        <rFont val="宋体"/>
        <charset val="134"/>
      </rPr>
      <t>（</t>
    </r>
    <r>
      <rPr>
        <sz val="10"/>
        <rFont val="Times New Roman"/>
        <charset val="134"/>
      </rPr>
      <t>2015</t>
    </r>
    <r>
      <rPr>
        <sz val="10"/>
        <rFont val="宋体"/>
        <charset val="134"/>
      </rPr>
      <t>）</t>
    </r>
    <r>
      <rPr>
        <sz val="10"/>
        <rFont val="Times New Roman"/>
        <charset val="134"/>
      </rPr>
      <t>400006</t>
    </r>
  </si>
  <si>
    <t>2025-3-4</t>
  </si>
  <si>
    <t>2030-3-3</t>
  </si>
  <si>
    <t>2025-1-12</t>
  </si>
  <si>
    <r>
      <rPr>
        <sz val="10"/>
        <rFont val="宋体"/>
        <charset val="134"/>
      </rPr>
      <t>京唐</t>
    </r>
    <r>
      <rPr>
        <sz val="10"/>
        <rFont val="Times New Roman"/>
        <charset val="134"/>
      </rPr>
      <t>-</t>
    </r>
    <r>
      <rPr>
        <sz val="10"/>
        <rFont val="宋体"/>
        <charset val="134"/>
      </rPr>
      <t>福州</t>
    </r>
  </si>
  <si>
    <r>
      <rPr>
        <sz val="10"/>
        <rFont val="宋体"/>
        <charset val="134"/>
      </rPr>
      <t>石狮市华东船务有限公司</t>
    </r>
  </si>
  <si>
    <r>
      <rPr>
        <sz val="10"/>
        <rFont val="宋体"/>
        <charset val="134"/>
      </rPr>
      <t>交闽</t>
    </r>
    <r>
      <rPr>
        <sz val="10"/>
        <rFont val="Times New Roman"/>
        <charset val="134"/>
      </rPr>
      <t>XK0331</t>
    </r>
  </si>
  <si>
    <r>
      <rPr>
        <sz val="10"/>
        <rFont val="宋体"/>
        <charset val="134"/>
      </rPr>
      <t>华创</t>
    </r>
    <r>
      <rPr>
        <sz val="10"/>
        <rFont val="Times New Roman"/>
        <charset val="134"/>
      </rPr>
      <t>66</t>
    </r>
  </si>
  <si>
    <r>
      <rPr>
        <sz val="10"/>
        <rFont val="宋体"/>
        <charset val="134"/>
      </rPr>
      <t>闽</t>
    </r>
    <r>
      <rPr>
        <sz val="10"/>
        <rFont val="Times New Roman"/>
        <charset val="134"/>
      </rPr>
      <t>SJ(2024)000082</t>
    </r>
  </si>
  <si>
    <t>2025-02-25</t>
  </si>
  <si>
    <t>2026-02-21</t>
  </si>
  <si>
    <t>2024-5-20</t>
  </si>
  <si>
    <r>
      <rPr>
        <sz val="10"/>
        <rFont val="宋体"/>
        <charset val="134"/>
      </rPr>
      <t>舟山</t>
    </r>
    <r>
      <rPr>
        <sz val="10"/>
        <rFont val="Times New Roman"/>
        <charset val="134"/>
      </rPr>
      <t>-</t>
    </r>
    <r>
      <rPr>
        <sz val="10"/>
        <rFont val="宋体"/>
        <charset val="134"/>
      </rPr>
      <t>青岛</t>
    </r>
    <r>
      <rPr>
        <sz val="10"/>
        <rFont val="Times New Roman"/>
        <charset val="134"/>
      </rPr>
      <t>-</t>
    </r>
    <r>
      <rPr>
        <sz val="10"/>
        <rFont val="宋体"/>
        <charset val="134"/>
      </rPr>
      <t>蛇口</t>
    </r>
  </si>
  <si>
    <r>
      <rPr>
        <sz val="10"/>
        <rFont val="宋体"/>
        <charset val="134"/>
      </rPr>
      <t>石狮市永益船运有限公司</t>
    </r>
  </si>
  <si>
    <r>
      <rPr>
        <sz val="10"/>
        <rFont val="宋体"/>
        <charset val="134"/>
      </rPr>
      <t>交闽</t>
    </r>
    <r>
      <rPr>
        <sz val="10"/>
        <rFont val="Times New Roman"/>
        <charset val="134"/>
      </rPr>
      <t>XK0312</t>
    </r>
  </si>
  <si>
    <r>
      <rPr>
        <sz val="10"/>
        <rFont val="宋体"/>
        <charset val="134"/>
      </rPr>
      <t>新永昌</t>
    </r>
    <r>
      <rPr>
        <sz val="10"/>
        <rFont val="Times New Roman"/>
        <charset val="134"/>
      </rPr>
      <t>16</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</si>
  <si>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000104</t>
    </r>
  </si>
  <si>
    <t>2025-05-07</t>
  </si>
  <si>
    <t>2029-05-06</t>
  </si>
  <si>
    <r>
      <rPr>
        <sz val="10"/>
        <rFont val="宋体"/>
        <charset val="134"/>
      </rPr>
      <t>玉米、小麦、煤炭等</t>
    </r>
  </si>
  <si>
    <r>
      <rPr>
        <sz val="10"/>
        <rFont val="宋体"/>
        <charset val="134"/>
      </rPr>
      <t>南通</t>
    </r>
    <r>
      <rPr>
        <sz val="10"/>
        <rFont val="Times New Roman"/>
        <charset val="134"/>
      </rPr>
      <t>-</t>
    </r>
    <r>
      <rPr>
        <sz val="10"/>
        <rFont val="宋体"/>
        <charset val="134"/>
      </rPr>
      <t>大连</t>
    </r>
    <r>
      <rPr>
        <sz val="10"/>
        <rFont val="Times New Roman"/>
        <charset val="134"/>
      </rPr>
      <t>-</t>
    </r>
    <r>
      <rPr>
        <sz val="10"/>
        <rFont val="宋体"/>
        <charset val="134"/>
      </rPr>
      <t>盘锦</t>
    </r>
    <r>
      <rPr>
        <sz val="10"/>
        <rFont val="Times New Roman"/>
        <charset val="134"/>
      </rPr>
      <t>-</t>
    </r>
    <r>
      <rPr>
        <sz val="10"/>
        <rFont val="宋体"/>
        <charset val="134"/>
      </rPr>
      <t>营口</t>
    </r>
    <r>
      <rPr>
        <sz val="10"/>
        <rFont val="Times New Roman"/>
        <charset val="134"/>
      </rPr>
      <t>-</t>
    </r>
    <r>
      <rPr>
        <sz val="10"/>
        <rFont val="宋体"/>
        <charset val="134"/>
      </rPr>
      <t>南通</t>
    </r>
  </si>
  <si>
    <r>
      <rPr>
        <sz val="10"/>
        <rFont val="宋体"/>
        <charset val="134"/>
      </rPr>
      <t>新永昌</t>
    </r>
    <r>
      <rPr>
        <sz val="10"/>
        <rFont val="Times New Roman"/>
        <charset val="134"/>
      </rPr>
      <t>17</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</si>
  <si>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000169</t>
    </r>
  </si>
  <si>
    <t>2024-08-02</t>
  </si>
  <si>
    <t>2029-08-01</t>
  </si>
  <si>
    <r>
      <rPr>
        <sz val="10"/>
        <rFont val="宋体"/>
        <charset val="134"/>
      </rPr>
      <t>塑料、食品、电子原件等</t>
    </r>
  </si>
  <si>
    <r>
      <rPr>
        <sz val="10"/>
        <rFont val="宋体"/>
        <charset val="134"/>
      </rPr>
      <t>宁波</t>
    </r>
    <r>
      <rPr>
        <sz val="10"/>
        <rFont val="Times New Roman"/>
        <charset val="134"/>
      </rPr>
      <t>-</t>
    </r>
    <r>
      <rPr>
        <sz val="10"/>
        <rFont val="宋体"/>
        <charset val="134"/>
      </rPr>
      <t>连云港</t>
    </r>
    <r>
      <rPr>
        <sz val="10"/>
        <rFont val="Times New Roman"/>
        <charset val="134"/>
      </rPr>
      <t>-</t>
    </r>
    <r>
      <rPr>
        <sz val="10"/>
        <rFont val="宋体"/>
        <charset val="134"/>
      </rPr>
      <t>宁波</t>
    </r>
  </si>
  <si>
    <r>
      <rPr>
        <sz val="10"/>
        <rFont val="宋体"/>
        <charset val="134"/>
      </rPr>
      <t>新永昌</t>
    </r>
    <r>
      <rPr>
        <sz val="10"/>
        <rFont val="Times New Roman"/>
        <charset val="134"/>
      </rPr>
      <t>26</t>
    </r>
  </si>
  <si>
    <r>
      <rPr>
        <sz val="10"/>
        <rFont val="宋体"/>
        <charset val="134"/>
      </rPr>
      <t>闽</t>
    </r>
    <r>
      <rPr>
        <sz val="10"/>
        <rFont val="Times New Roman"/>
        <charset val="134"/>
      </rPr>
      <t>SJ(2023)000170</t>
    </r>
  </si>
  <si>
    <t>2023-09-01</t>
  </si>
  <si>
    <t>2028-08-31</t>
  </si>
  <si>
    <r>
      <rPr>
        <sz val="10"/>
        <rFont val="宋体"/>
        <charset val="134"/>
      </rPr>
      <t>食品、日用品等</t>
    </r>
  </si>
  <si>
    <r>
      <rPr>
        <sz val="10"/>
        <rFont val="宋体"/>
        <charset val="134"/>
      </rPr>
      <t>南沙</t>
    </r>
    <r>
      <rPr>
        <sz val="10"/>
        <rFont val="Times New Roman"/>
        <charset val="134"/>
      </rPr>
      <t>-</t>
    </r>
    <r>
      <rPr>
        <sz val="10"/>
        <rFont val="宋体"/>
        <charset val="134"/>
      </rPr>
      <t>宁波</t>
    </r>
    <r>
      <rPr>
        <sz val="10"/>
        <rFont val="Times New Roman"/>
        <charset val="134"/>
      </rPr>
      <t>-</t>
    </r>
    <r>
      <rPr>
        <sz val="10"/>
        <rFont val="宋体"/>
        <charset val="134"/>
      </rPr>
      <t>锦州</t>
    </r>
    <r>
      <rPr>
        <sz val="10"/>
        <rFont val="Times New Roman"/>
        <charset val="134"/>
      </rPr>
      <t>-</t>
    </r>
    <r>
      <rPr>
        <sz val="10"/>
        <rFont val="宋体"/>
        <charset val="134"/>
      </rPr>
      <t>烟台</t>
    </r>
    <r>
      <rPr>
        <sz val="10"/>
        <rFont val="Times New Roman"/>
        <charset val="134"/>
      </rPr>
      <t>-</t>
    </r>
    <r>
      <rPr>
        <sz val="10"/>
        <rFont val="宋体"/>
        <charset val="134"/>
      </rPr>
      <t>南沙</t>
    </r>
  </si>
  <si>
    <r>
      <rPr>
        <sz val="10"/>
        <rFont val="宋体"/>
        <charset val="134"/>
      </rPr>
      <t>石狮市安捷船务有限公司</t>
    </r>
  </si>
  <si>
    <r>
      <rPr>
        <sz val="10"/>
        <rFont val="宋体"/>
        <charset val="134"/>
      </rPr>
      <t>交闽</t>
    </r>
    <r>
      <rPr>
        <sz val="10"/>
        <rFont val="Times New Roman"/>
        <charset val="134"/>
      </rPr>
      <t>XK0323</t>
    </r>
  </si>
  <si>
    <r>
      <rPr>
        <sz val="10"/>
        <rFont val="宋体"/>
        <charset val="134"/>
      </rPr>
      <t>新豪泰</t>
    </r>
  </si>
  <si>
    <r>
      <rPr>
        <sz val="10"/>
        <rFont val="宋体"/>
        <charset val="134"/>
      </rPr>
      <t>闽</t>
    </r>
    <r>
      <rPr>
        <sz val="10"/>
        <rFont val="Times New Roman"/>
        <charset val="134"/>
      </rPr>
      <t>SJ</t>
    </r>
    <r>
      <rPr>
        <sz val="10"/>
        <rFont val="宋体"/>
        <charset val="134"/>
      </rPr>
      <t>（</t>
    </r>
    <r>
      <rPr>
        <sz val="10"/>
        <rFont val="Times New Roman"/>
        <charset val="134"/>
      </rPr>
      <t>2005</t>
    </r>
    <r>
      <rPr>
        <sz val="10"/>
        <rFont val="宋体"/>
        <charset val="134"/>
      </rPr>
      <t>）</t>
    </r>
    <r>
      <rPr>
        <sz val="10"/>
        <rFont val="Times New Roman"/>
        <charset val="134"/>
      </rPr>
      <t>40068</t>
    </r>
  </si>
  <si>
    <t>2024-06-21</t>
  </si>
  <si>
    <t>2029-06-20</t>
  </si>
  <si>
    <t>2005-08-05</t>
  </si>
  <si>
    <r>
      <rPr>
        <sz val="10"/>
        <rFont val="宋体"/>
        <charset val="134"/>
      </rPr>
      <t>纪国胜、林银川石狮市安捷船务有限公司</t>
    </r>
  </si>
  <si>
    <r>
      <rPr>
        <sz val="10"/>
        <rFont val="宋体"/>
        <charset val="134"/>
      </rPr>
      <t>上海</t>
    </r>
    <r>
      <rPr>
        <sz val="10"/>
        <rFont val="Times New Roman"/>
        <charset val="134"/>
      </rPr>
      <t>-</t>
    </r>
    <r>
      <rPr>
        <sz val="10"/>
        <rFont val="宋体"/>
        <charset val="134"/>
      </rPr>
      <t>广州、湛江</t>
    </r>
    <r>
      <rPr>
        <sz val="10"/>
        <rFont val="Times New Roman"/>
        <charset val="134"/>
      </rPr>
      <t>-</t>
    </r>
    <r>
      <rPr>
        <sz val="10"/>
        <rFont val="宋体"/>
        <charset val="134"/>
      </rPr>
      <t>上海</t>
    </r>
  </si>
  <si>
    <r>
      <rPr>
        <sz val="10"/>
        <rFont val="宋体"/>
        <charset val="134"/>
      </rPr>
      <t>新豪泰</t>
    </r>
    <r>
      <rPr>
        <sz val="10"/>
        <rFont val="Times New Roman"/>
        <charset val="134"/>
      </rPr>
      <t>2</t>
    </r>
  </si>
  <si>
    <r>
      <rPr>
        <sz val="10"/>
        <rFont val="宋体"/>
        <charset val="134"/>
      </rPr>
      <t>闽</t>
    </r>
    <r>
      <rPr>
        <sz val="10"/>
        <rFont val="Times New Roman"/>
        <charset val="134"/>
      </rPr>
      <t>SJ</t>
    </r>
    <r>
      <rPr>
        <sz val="10"/>
        <rFont val="宋体"/>
        <charset val="134"/>
      </rPr>
      <t>（</t>
    </r>
    <r>
      <rPr>
        <sz val="10"/>
        <rFont val="Times New Roman"/>
        <charset val="134"/>
      </rPr>
      <t>2009</t>
    </r>
    <r>
      <rPr>
        <sz val="10"/>
        <rFont val="宋体"/>
        <charset val="134"/>
      </rPr>
      <t>）</t>
    </r>
    <r>
      <rPr>
        <sz val="10"/>
        <rFont val="Times New Roman"/>
        <charset val="134"/>
      </rPr>
      <t>40008</t>
    </r>
  </si>
  <si>
    <t>2020-08-05</t>
  </si>
  <si>
    <t>2025-08-04</t>
  </si>
  <si>
    <t>2009-03-25</t>
  </si>
  <si>
    <r>
      <rPr>
        <sz val="10"/>
        <rFont val="宋体"/>
        <charset val="134"/>
      </rPr>
      <t>水泥、煤炭等</t>
    </r>
  </si>
  <si>
    <r>
      <rPr>
        <sz val="10"/>
        <rFont val="宋体"/>
        <charset val="134"/>
      </rPr>
      <t>秦皇岛、大连</t>
    </r>
    <r>
      <rPr>
        <sz val="10"/>
        <rFont val="Times New Roman"/>
        <charset val="134"/>
      </rPr>
      <t>-</t>
    </r>
    <r>
      <rPr>
        <sz val="10"/>
        <rFont val="宋体"/>
        <charset val="134"/>
      </rPr>
      <t>上海、温州等</t>
    </r>
  </si>
  <si>
    <r>
      <rPr>
        <sz val="10"/>
        <rFont val="宋体"/>
        <charset val="134"/>
      </rPr>
      <t>石狮市闽台船务有限公司</t>
    </r>
  </si>
  <si>
    <r>
      <rPr>
        <sz val="10"/>
        <rFont val="宋体"/>
        <charset val="134"/>
      </rPr>
      <t>交闽</t>
    </r>
    <r>
      <rPr>
        <sz val="10"/>
        <rFont val="Times New Roman"/>
        <charset val="134"/>
      </rPr>
      <t>XK0314</t>
    </r>
  </si>
  <si>
    <r>
      <rPr>
        <sz val="10"/>
        <rFont val="宋体"/>
        <charset val="134"/>
      </rPr>
      <t>新泊林</t>
    </r>
  </si>
  <si>
    <r>
      <rPr>
        <sz val="10"/>
        <rFont val="宋体"/>
        <charset val="134"/>
      </rPr>
      <t>闽</t>
    </r>
    <r>
      <rPr>
        <sz val="10"/>
        <rFont val="Times New Roman"/>
        <charset val="134"/>
      </rPr>
      <t>SJ</t>
    </r>
    <r>
      <rPr>
        <sz val="10"/>
        <rFont val="宋体"/>
        <charset val="134"/>
      </rPr>
      <t>（</t>
    </r>
    <r>
      <rPr>
        <sz val="10"/>
        <rFont val="Times New Roman"/>
        <charset val="134"/>
      </rPr>
      <t>2006</t>
    </r>
    <r>
      <rPr>
        <sz val="10"/>
        <rFont val="宋体"/>
        <charset val="134"/>
      </rPr>
      <t>）</t>
    </r>
    <r>
      <rPr>
        <sz val="10"/>
        <rFont val="Times New Roman"/>
        <charset val="134"/>
      </rPr>
      <t>40036</t>
    </r>
  </si>
  <si>
    <t>2020-11-13</t>
  </si>
  <si>
    <t>2025-11-12</t>
  </si>
  <si>
    <t>2006-09-17</t>
  </si>
  <si>
    <r>
      <rPr>
        <sz val="10"/>
        <rFont val="宋体"/>
        <charset val="134"/>
      </rPr>
      <t>钢材，煤炭，铁矿，机制砂</t>
    </r>
  </si>
  <si>
    <r>
      <rPr>
        <sz val="10"/>
        <rFont val="宋体"/>
        <charset val="134"/>
      </rPr>
      <t>曹妃甸、鲅鱼圈至上海、江阴，莆田至上海，青日连</t>
    </r>
  </si>
  <si>
    <r>
      <rPr>
        <sz val="10"/>
        <rFont val="宋体"/>
        <charset val="134"/>
      </rPr>
      <t>新泊林</t>
    </r>
    <r>
      <rPr>
        <sz val="10"/>
        <rFont val="Times New Roman"/>
        <charset val="134"/>
      </rPr>
      <t>2</t>
    </r>
  </si>
  <si>
    <r>
      <rPr>
        <sz val="10"/>
        <rFont val="宋体"/>
        <charset val="134"/>
      </rPr>
      <t>闽</t>
    </r>
    <r>
      <rPr>
        <sz val="10"/>
        <rFont val="Times New Roman"/>
        <charset val="134"/>
      </rPr>
      <t>SJ</t>
    </r>
    <r>
      <rPr>
        <sz val="10"/>
        <rFont val="宋体"/>
        <charset val="134"/>
      </rPr>
      <t>（</t>
    </r>
    <r>
      <rPr>
        <sz val="10"/>
        <rFont val="Times New Roman"/>
        <charset val="134"/>
      </rPr>
      <t>2006</t>
    </r>
    <r>
      <rPr>
        <sz val="10"/>
        <rFont val="宋体"/>
        <charset val="134"/>
      </rPr>
      <t>）</t>
    </r>
    <r>
      <rPr>
        <sz val="10"/>
        <rFont val="Times New Roman"/>
        <charset val="134"/>
      </rPr>
      <t>40027</t>
    </r>
  </si>
  <si>
    <t>2023-4-19</t>
  </si>
  <si>
    <t>2028-4-18</t>
  </si>
  <si>
    <t>2006-07-27</t>
  </si>
  <si>
    <r>
      <rPr>
        <sz val="10"/>
        <rFont val="宋体"/>
        <charset val="134"/>
      </rPr>
      <t>石狮市腾翔船务有限公司</t>
    </r>
  </si>
  <si>
    <r>
      <rPr>
        <sz val="10"/>
        <rFont val="宋体"/>
        <charset val="134"/>
      </rPr>
      <t>交闽</t>
    </r>
    <r>
      <rPr>
        <sz val="10"/>
        <rFont val="Times New Roman"/>
        <charset val="134"/>
      </rPr>
      <t>XK0375</t>
    </r>
  </si>
  <si>
    <r>
      <rPr>
        <sz val="10"/>
        <rFont val="宋体"/>
        <charset val="134"/>
      </rPr>
      <t>海翔宏</t>
    </r>
  </si>
  <si>
    <r>
      <rPr>
        <sz val="10"/>
        <rFont val="宋体"/>
        <charset val="134"/>
      </rPr>
      <t>闽</t>
    </r>
    <r>
      <rPr>
        <sz val="10"/>
        <rFont val="Times New Roman"/>
        <charset val="134"/>
      </rPr>
      <t>SJ</t>
    </r>
    <r>
      <rPr>
        <sz val="10"/>
        <rFont val="宋体"/>
        <charset val="134"/>
      </rPr>
      <t>（</t>
    </r>
    <r>
      <rPr>
        <sz val="10"/>
        <rFont val="Times New Roman"/>
        <charset val="134"/>
      </rPr>
      <t>2010</t>
    </r>
    <r>
      <rPr>
        <sz val="10"/>
        <rFont val="宋体"/>
        <charset val="134"/>
      </rPr>
      <t>）</t>
    </r>
    <r>
      <rPr>
        <sz val="10"/>
        <rFont val="Times New Roman"/>
        <charset val="134"/>
      </rPr>
      <t>40023</t>
    </r>
  </si>
  <si>
    <t>2022-2-21</t>
  </si>
  <si>
    <t>2027-2-20</t>
  </si>
  <si>
    <t>2005-10-24</t>
  </si>
  <si>
    <r>
      <rPr>
        <sz val="10"/>
        <rFont val="宋体"/>
        <charset val="134"/>
      </rPr>
      <t>国内沿海及长江中下游、珠江水系各港间普通货物运输</t>
    </r>
  </si>
  <si>
    <r>
      <rPr>
        <sz val="10"/>
        <rFont val="宋体"/>
        <charset val="134"/>
      </rPr>
      <t>梅山</t>
    </r>
    <r>
      <rPr>
        <sz val="10"/>
        <rFont val="Times New Roman"/>
        <charset val="134"/>
      </rPr>
      <t>-</t>
    </r>
    <r>
      <rPr>
        <sz val="10"/>
        <rFont val="宋体"/>
        <charset val="134"/>
      </rPr>
      <t>温州</t>
    </r>
  </si>
  <si>
    <r>
      <rPr>
        <sz val="10"/>
        <rFont val="宋体"/>
        <charset val="134"/>
      </rPr>
      <t>海翔缤</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</si>
  <si>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00045</t>
    </r>
  </si>
  <si>
    <t>2024-9-30</t>
  </si>
  <si>
    <t>2029-4-18</t>
  </si>
  <si>
    <t>2024-4-16</t>
  </si>
  <si>
    <r>
      <rPr>
        <sz val="10"/>
        <rFont val="宋体"/>
        <charset val="134"/>
      </rPr>
      <t>中远海发（天津）租赁有限公司</t>
    </r>
  </si>
  <si>
    <r>
      <rPr>
        <sz val="10"/>
        <rFont val="宋体"/>
        <charset val="134"/>
      </rPr>
      <t>烟台</t>
    </r>
    <r>
      <rPr>
        <sz val="10"/>
        <rFont val="Times New Roman"/>
        <charset val="134"/>
      </rPr>
      <t>-</t>
    </r>
    <r>
      <rPr>
        <sz val="10"/>
        <rFont val="宋体"/>
        <charset val="134"/>
      </rPr>
      <t>南沙</t>
    </r>
  </si>
  <si>
    <r>
      <rPr>
        <sz val="10"/>
        <rFont val="宋体"/>
        <charset val="134"/>
      </rPr>
      <t>融资租赁</t>
    </r>
  </si>
  <si>
    <r>
      <rPr>
        <sz val="10"/>
        <rFont val="宋体"/>
        <charset val="134"/>
      </rPr>
      <t>海翔诚</t>
    </r>
  </si>
  <si>
    <r>
      <rPr>
        <sz val="10"/>
        <rFont val="宋体"/>
        <charset val="134"/>
      </rPr>
      <t>闽</t>
    </r>
    <r>
      <rPr>
        <sz val="10"/>
        <rFont val="Times New Roman"/>
        <charset val="134"/>
      </rPr>
      <t>SJ</t>
    </r>
    <r>
      <rPr>
        <sz val="10"/>
        <rFont val="宋体"/>
        <charset val="134"/>
      </rPr>
      <t>（</t>
    </r>
    <r>
      <rPr>
        <sz val="10"/>
        <rFont val="Times New Roman"/>
        <charset val="134"/>
      </rPr>
      <t>2018</t>
    </r>
    <r>
      <rPr>
        <sz val="10"/>
        <rFont val="宋体"/>
        <charset val="134"/>
      </rPr>
      <t>）</t>
    </r>
    <r>
      <rPr>
        <sz val="10"/>
        <rFont val="Times New Roman"/>
        <charset val="134"/>
      </rPr>
      <t>000132</t>
    </r>
  </si>
  <si>
    <t>2023-7-13</t>
  </si>
  <si>
    <t>2028-7-12</t>
  </si>
  <si>
    <t>2007-2-10</t>
  </si>
  <si>
    <r>
      <rPr>
        <sz val="10"/>
        <rFont val="宋体"/>
        <charset val="134"/>
      </rPr>
      <t>宁波</t>
    </r>
    <r>
      <rPr>
        <sz val="10"/>
        <rFont val="Times New Roman"/>
        <charset val="134"/>
      </rPr>
      <t>-</t>
    </r>
    <r>
      <rPr>
        <sz val="10"/>
        <rFont val="宋体"/>
        <charset val="134"/>
      </rPr>
      <t>连云港</t>
    </r>
  </si>
  <si>
    <r>
      <rPr>
        <sz val="10"/>
        <rFont val="宋体"/>
        <charset val="134"/>
      </rPr>
      <t>海翔春</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</si>
  <si>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000104</t>
    </r>
  </si>
  <si>
    <t>2021-4-29</t>
  </si>
  <si>
    <t>2026-4-28</t>
  </si>
  <si>
    <t>2015-12-11</t>
  </si>
  <si>
    <r>
      <rPr>
        <sz val="10"/>
        <rFont val="宋体"/>
        <charset val="134"/>
      </rPr>
      <t>交闽</t>
    </r>
    <r>
      <rPr>
        <sz val="10"/>
        <rFont val="Times New Roman"/>
        <charset val="134"/>
      </rPr>
      <t>XK0431</t>
    </r>
  </si>
  <si>
    <r>
      <rPr>
        <sz val="10"/>
        <rFont val="宋体"/>
        <charset val="134"/>
      </rPr>
      <t>华信</t>
    </r>
    <r>
      <rPr>
        <sz val="10"/>
        <rFont val="Times New Roman"/>
        <charset val="134"/>
      </rPr>
      <t>116</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</si>
  <si>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000005</t>
    </r>
  </si>
  <si>
    <t>2022-3-11</t>
  </si>
  <si>
    <t>2027-3-10</t>
  </si>
  <si>
    <t>2009-2-28</t>
  </si>
  <si>
    <r>
      <rPr>
        <sz val="10"/>
        <rFont val="宋体"/>
        <charset val="134"/>
      </rPr>
      <t>国内沿海，长江中下游及珠江三角洲各港间普通货物运输</t>
    </r>
  </si>
  <si>
    <r>
      <rPr>
        <sz val="10"/>
        <rFont val="宋体"/>
        <charset val="134"/>
      </rPr>
      <t>厦门</t>
    </r>
    <r>
      <rPr>
        <sz val="10"/>
        <rFont val="Times New Roman"/>
        <charset val="134"/>
      </rPr>
      <t>-</t>
    </r>
    <r>
      <rPr>
        <sz val="10"/>
        <rFont val="宋体"/>
        <charset val="134"/>
      </rPr>
      <t>福州</t>
    </r>
  </si>
  <si>
    <r>
      <rPr>
        <sz val="10"/>
        <rFont val="宋体"/>
        <charset val="134"/>
      </rPr>
      <t>闽</t>
    </r>
    <r>
      <rPr>
        <sz val="10"/>
        <rFont val="Times New Roman"/>
        <charset val="134"/>
      </rPr>
      <t>XK0431</t>
    </r>
  </si>
  <si>
    <r>
      <rPr>
        <sz val="10"/>
        <rFont val="宋体"/>
        <charset val="134"/>
      </rPr>
      <t>华信</t>
    </r>
    <r>
      <rPr>
        <sz val="10"/>
        <rFont val="Times New Roman"/>
        <charset val="134"/>
      </rPr>
      <t>117</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</si>
  <si>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000175</t>
    </r>
  </si>
  <si>
    <t>2022-7-22</t>
  </si>
  <si>
    <t>2027-7-21</t>
  </si>
  <si>
    <t>2010-7-30</t>
  </si>
  <si>
    <r>
      <rPr>
        <sz val="10"/>
        <rFont val="宋体"/>
        <charset val="134"/>
      </rPr>
      <t>华信长和</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</si>
  <si>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000199</t>
    </r>
  </si>
  <si>
    <t>2019-9-9</t>
  </si>
  <si>
    <r>
      <rPr>
        <sz val="10"/>
        <rFont val="宋体"/>
        <charset val="134"/>
      </rPr>
      <t>华信长荣</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</si>
  <si>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000130</t>
    </r>
  </si>
  <si>
    <t>2022-5-16</t>
  </si>
  <si>
    <t>2027-5-15</t>
  </si>
  <si>
    <t>2022-3-22</t>
  </si>
  <si>
    <r>
      <rPr>
        <sz val="10"/>
        <rFont val="宋体"/>
        <charset val="134"/>
      </rPr>
      <t>钦州</t>
    </r>
    <r>
      <rPr>
        <sz val="10"/>
        <rFont val="Times New Roman"/>
        <charset val="134"/>
      </rPr>
      <t>-</t>
    </r>
    <r>
      <rPr>
        <sz val="10"/>
        <rFont val="宋体"/>
        <charset val="134"/>
      </rPr>
      <t>防城港</t>
    </r>
  </si>
  <si>
    <r>
      <rPr>
        <sz val="10"/>
        <rFont val="宋体"/>
        <charset val="134"/>
      </rPr>
      <t>石狮市富甲海运有限公司</t>
    </r>
  </si>
  <si>
    <r>
      <rPr>
        <sz val="10"/>
        <rFont val="宋体"/>
        <charset val="134"/>
      </rPr>
      <t>交闽</t>
    </r>
    <r>
      <rPr>
        <sz val="10"/>
        <rFont val="Times New Roman"/>
        <charset val="134"/>
      </rPr>
      <t>XK0459</t>
    </r>
  </si>
  <si>
    <r>
      <rPr>
        <sz val="10"/>
        <rFont val="宋体"/>
        <charset val="134"/>
      </rPr>
      <t>锦德</t>
    </r>
    <r>
      <rPr>
        <sz val="10"/>
        <rFont val="Times New Roman"/>
        <charset val="134"/>
      </rPr>
      <t>3</t>
    </r>
  </si>
  <si>
    <r>
      <rPr>
        <sz val="10"/>
        <rFont val="宋体"/>
        <charset val="134"/>
      </rPr>
      <t>闽</t>
    </r>
    <r>
      <rPr>
        <sz val="10"/>
        <rFont val="Times New Roman"/>
        <charset val="134"/>
      </rPr>
      <t>SJ</t>
    </r>
    <r>
      <rPr>
        <sz val="10"/>
        <rFont val="宋体"/>
        <charset val="134"/>
      </rPr>
      <t>（</t>
    </r>
    <r>
      <rPr>
        <sz val="10"/>
        <rFont val="Times New Roman"/>
        <charset val="134"/>
      </rPr>
      <t>2008</t>
    </r>
    <r>
      <rPr>
        <sz val="10"/>
        <rFont val="宋体"/>
        <charset val="134"/>
      </rPr>
      <t>）</t>
    </r>
    <r>
      <rPr>
        <sz val="10"/>
        <rFont val="Times New Roman"/>
        <charset val="134"/>
      </rPr>
      <t>40009</t>
    </r>
  </si>
  <si>
    <r>
      <rPr>
        <sz val="10"/>
        <rFont val="宋体"/>
        <charset val="134"/>
      </rPr>
      <t>石狮鼎盛船务有限公司</t>
    </r>
  </si>
  <si>
    <r>
      <rPr>
        <sz val="10"/>
        <rFont val="宋体"/>
        <charset val="134"/>
      </rPr>
      <t>黄骅</t>
    </r>
    <r>
      <rPr>
        <sz val="10"/>
        <rFont val="Times New Roman"/>
        <charset val="134"/>
      </rPr>
      <t>-</t>
    </r>
    <r>
      <rPr>
        <sz val="10"/>
        <rFont val="宋体"/>
        <charset val="134"/>
      </rPr>
      <t>上海</t>
    </r>
  </si>
  <si>
    <r>
      <rPr>
        <sz val="10"/>
        <rFont val="宋体"/>
        <charset val="134"/>
      </rPr>
      <t>福建千祥船务有限公司</t>
    </r>
  </si>
  <si>
    <r>
      <rPr>
        <sz val="10"/>
        <rFont val="宋体"/>
        <charset val="134"/>
      </rPr>
      <t>交闽</t>
    </r>
    <r>
      <rPr>
        <sz val="10"/>
        <rFont val="Times New Roman"/>
        <charset val="134"/>
      </rPr>
      <t>XK0499</t>
    </r>
  </si>
  <si>
    <r>
      <rPr>
        <sz val="10"/>
        <rFont val="宋体"/>
        <charset val="134"/>
      </rPr>
      <t>千祥和谐</t>
    </r>
  </si>
  <si>
    <r>
      <rPr>
        <sz val="10"/>
        <rFont val="宋体"/>
        <charset val="134"/>
      </rPr>
      <t>闽</t>
    </r>
    <r>
      <rPr>
        <sz val="10"/>
        <rFont val="Times New Roman"/>
        <charset val="134"/>
      </rPr>
      <t>SJ(2021)000190</t>
    </r>
  </si>
  <si>
    <r>
      <rPr>
        <sz val="10"/>
        <rFont val="宋体"/>
        <charset val="134"/>
      </rPr>
      <t>国内沿海、长江中下游及</t>
    </r>
    <r>
      <rPr>
        <sz val="10"/>
        <rFont val="Times New Roman"/>
        <charset val="134"/>
      </rPr>
      <t xml:space="preserve">
</t>
    </r>
    <r>
      <rPr>
        <sz val="10"/>
        <rFont val="宋体"/>
        <charset val="134"/>
      </rPr>
      <t>珠江水系各港间普通货物运输</t>
    </r>
  </si>
  <si>
    <r>
      <rPr>
        <sz val="10"/>
        <rFont val="宋体"/>
        <charset val="134"/>
      </rPr>
      <t>防城</t>
    </r>
    <r>
      <rPr>
        <sz val="10"/>
        <rFont val="Times New Roman"/>
        <charset val="134"/>
      </rPr>
      <t>-</t>
    </r>
    <r>
      <rPr>
        <sz val="10"/>
        <rFont val="宋体"/>
        <charset val="134"/>
      </rPr>
      <t>顺德</t>
    </r>
  </si>
  <si>
    <r>
      <rPr>
        <sz val="10"/>
        <rFont val="宋体"/>
        <charset val="134"/>
      </rPr>
      <t>千祥复兴</t>
    </r>
  </si>
  <si>
    <r>
      <rPr>
        <sz val="10"/>
        <rFont val="宋体"/>
        <charset val="134"/>
      </rPr>
      <t>闽</t>
    </r>
    <r>
      <rPr>
        <sz val="10"/>
        <rFont val="Times New Roman"/>
        <charset val="134"/>
      </rPr>
      <t>SJ(2022)000258</t>
    </r>
  </si>
  <si>
    <r>
      <rPr>
        <sz val="10"/>
        <rFont val="宋体"/>
        <charset val="134"/>
      </rPr>
      <t>秦皇岛</t>
    </r>
    <r>
      <rPr>
        <sz val="10"/>
        <rFont val="Times New Roman"/>
        <charset val="134"/>
      </rPr>
      <t>-</t>
    </r>
    <r>
      <rPr>
        <sz val="10"/>
        <rFont val="宋体"/>
        <charset val="134"/>
      </rPr>
      <t>常熟</t>
    </r>
  </si>
  <si>
    <r>
      <rPr>
        <sz val="10"/>
        <rFont val="宋体"/>
        <charset val="134"/>
      </rPr>
      <t>泉州顺通轮船有限公司</t>
    </r>
  </si>
  <si>
    <r>
      <rPr>
        <sz val="10"/>
        <rFont val="宋体"/>
        <charset val="134"/>
      </rPr>
      <t>交闽</t>
    </r>
    <r>
      <rPr>
        <sz val="10"/>
        <rFont val="Times New Roman"/>
        <charset val="134"/>
      </rPr>
      <t>XK0244</t>
    </r>
  </si>
  <si>
    <r>
      <rPr>
        <sz val="10"/>
        <rFont val="宋体"/>
        <charset val="134"/>
      </rPr>
      <t>宝安城</t>
    </r>
    <r>
      <rPr>
        <sz val="10"/>
        <rFont val="Times New Roman"/>
        <charset val="134"/>
      </rPr>
      <t>79</t>
    </r>
  </si>
  <si>
    <r>
      <rPr>
        <sz val="10"/>
        <rFont val="宋体"/>
        <charset val="134"/>
      </rPr>
      <t>闽</t>
    </r>
    <r>
      <rPr>
        <sz val="10"/>
        <rFont val="Times New Roman"/>
        <charset val="134"/>
      </rPr>
      <t>SJ</t>
    </r>
    <r>
      <rPr>
        <sz val="10"/>
        <rFont val="宋体"/>
        <charset val="134"/>
      </rPr>
      <t>（</t>
    </r>
    <r>
      <rPr>
        <sz val="10"/>
        <rFont val="Times New Roman"/>
        <charset val="134"/>
      </rPr>
      <t>2018</t>
    </r>
    <r>
      <rPr>
        <sz val="10"/>
        <rFont val="宋体"/>
        <charset val="134"/>
      </rPr>
      <t>）</t>
    </r>
    <r>
      <rPr>
        <sz val="10"/>
        <rFont val="Times New Roman"/>
        <charset val="134"/>
      </rPr>
      <t>000211</t>
    </r>
  </si>
  <si>
    <t>2023-11-13</t>
  </si>
  <si>
    <r>
      <rPr>
        <sz val="10"/>
        <rFont val="宋体"/>
        <charset val="134"/>
      </rPr>
      <t>天津</t>
    </r>
    <r>
      <rPr>
        <sz val="10"/>
        <rFont val="Times New Roman"/>
        <charset val="134"/>
      </rPr>
      <t>-</t>
    </r>
    <r>
      <rPr>
        <sz val="10"/>
        <rFont val="宋体"/>
        <charset val="134"/>
      </rPr>
      <t>黄骅</t>
    </r>
  </si>
  <si>
    <r>
      <rPr>
        <sz val="10"/>
        <rFont val="宋体"/>
        <charset val="134"/>
      </rPr>
      <t>宝安城</t>
    </r>
    <r>
      <rPr>
        <sz val="10"/>
        <rFont val="Times New Roman"/>
        <charset val="134"/>
      </rPr>
      <t>87</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</si>
  <si>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000182</t>
    </r>
  </si>
  <si>
    <r>
      <rPr>
        <sz val="10"/>
        <rFont val="宋体"/>
        <charset val="134"/>
      </rPr>
      <t>天津</t>
    </r>
    <r>
      <rPr>
        <sz val="10"/>
        <rFont val="Times New Roman"/>
        <charset val="134"/>
      </rPr>
      <t>-</t>
    </r>
    <r>
      <rPr>
        <sz val="10"/>
        <rFont val="宋体"/>
        <charset val="134"/>
      </rPr>
      <t>京唐</t>
    </r>
  </si>
  <si>
    <r>
      <rPr>
        <sz val="10"/>
        <rFont val="宋体"/>
        <charset val="134"/>
      </rPr>
      <t>宝安城</t>
    </r>
    <r>
      <rPr>
        <sz val="10"/>
        <rFont val="Times New Roman"/>
        <charset val="134"/>
      </rPr>
      <t>89</t>
    </r>
  </si>
  <si>
    <r>
      <rPr>
        <sz val="10"/>
        <rFont val="宋体"/>
        <charset val="134"/>
      </rPr>
      <t>闽</t>
    </r>
    <r>
      <rPr>
        <sz val="10"/>
        <rFont val="Times New Roman"/>
        <charset val="134"/>
      </rPr>
      <t>SJ</t>
    </r>
    <r>
      <rPr>
        <sz val="10"/>
        <rFont val="宋体"/>
        <charset val="134"/>
      </rPr>
      <t>（</t>
    </r>
    <r>
      <rPr>
        <sz val="10"/>
        <rFont val="Times New Roman"/>
        <charset val="134"/>
      </rPr>
      <t>2013</t>
    </r>
    <r>
      <rPr>
        <sz val="10"/>
        <rFont val="宋体"/>
        <charset val="134"/>
      </rPr>
      <t>）</t>
    </r>
    <r>
      <rPr>
        <sz val="10"/>
        <rFont val="Times New Roman"/>
        <charset val="134"/>
      </rPr>
      <t>40020</t>
    </r>
  </si>
  <si>
    <r>
      <rPr>
        <sz val="10"/>
        <rFont val="宋体"/>
        <charset val="134"/>
      </rPr>
      <t>天津</t>
    </r>
    <r>
      <rPr>
        <sz val="10"/>
        <rFont val="Times New Roman"/>
        <charset val="134"/>
      </rPr>
      <t>-</t>
    </r>
    <r>
      <rPr>
        <sz val="10"/>
        <rFont val="宋体"/>
        <charset val="134"/>
      </rPr>
      <t>秦皇岛</t>
    </r>
  </si>
  <si>
    <r>
      <rPr>
        <sz val="10"/>
        <rFont val="宋体"/>
        <charset val="134"/>
      </rPr>
      <t>宝安城</t>
    </r>
    <r>
      <rPr>
        <sz val="10"/>
        <rFont val="Times New Roman"/>
        <charset val="134"/>
      </rPr>
      <t>168</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</si>
  <si>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000189</t>
    </r>
  </si>
  <si>
    <r>
      <rPr>
        <sz val="10"/>
        <rFont val="宋体"/>
        <charset val="134"/>
      </rPr>
      <t>长江联合金融租赁有限公司</t>
    </r>
  </si>
  <si>
    <r>
      <rPr>
        <sz val="10"/>
        <rFont val="宋体"/>
        <charset val="134"/>
      </rPr>
      <t>日照</t>
    </r>
    <r>
      <rPr>
        <sz val="10"/>
        <rFont val="Times New Roman"/>
        <charset val="134"/>
      </rPr>
      <t>-</t>
    </r>
    <r>
      <rPr>
        <sz val="10"/>
        <rFont val="宋体"/>
        <charset val="134"/>
      </rPr>
      <t>钦州</t>
    </r>
  </si>
  <si>
    <r>
      <rPr>
        <sz val="10"/>
        <rFont val="宋体"/>
        <charset val="134"/>
      </rPr>
      <t>泉州益盛船务有限公司</t>
    </r>
  </si>
  <si>
    <r>
      <rPr>
        <sz val="10"/>
        <rFont val="宋体"/>
        <charset val="134"/>
      </rPr>
      <t>交闽</t>
    </r>
    <r>
      <rPr>
        <sz val="10"/>
        <rFont val="Times New Roman"/>
        <charset val="134"/>
      </rPr>
      <t>XK0491</t>
    </r>
  </si>
  <si>
    <r>
      <rPr>
        <sz val="10"/>
        <rFont val="宋体"/>
        <charset val="134"/>
      </rPr>
      <t>鼎祥</t>
    </r>
    <r>
      <rPr>
        <sz val="10"/>
        <rFont val="Times New Roman"/>
        <charset val="134"/>
      </rPr>
      <t>8</t>
    </r>
  </si>
  <si>
    <r>
      <rPr>
        <sz val="10"/>
        <rFont val="宋体"/>
        <charset val="134"/>
      </rPr>
      <t>闽</t>
    </r>
    <r>
      <rPr>
        <sz val="10"/>
        <rFont val="Times New Roman"/>
        <charset val="134"/>
      </rPr>
      <t>SJ</t>
    </r>
    <r>
      <rPr>
        <sz val="10"/>
        <rFont val="宋体"/>
        <charset val="134"/>
      </rPr>
      <t>（</t>
    </r>
    <r>
      <rPr>
        <sz val="10"/>
        <rFont val="Times New Roman"/>
        <charset val="134"/>
      </rPr>
      <t>2012</t>
    </r>
    <r>
      <rPr>
        <sz val="10"/>
        <rFont val="宋体"/>
        <charset val="134"/>
      </rPr>
      <t>）</t>
    </r>
    <r>
      <rPr>
        <sz val="10"/>
        <rFont val="Times New Roman"/>
        <charset val="134"/>
      </rPr>
      <t>40012</t>
    </r>
  </si>
  <si>
    <r>
      <rPr>
        <sz val="10"/>
        <rFont val="宋体"/>
        <charset val="134"/>
      </rPr>
      <t>国内沿海、长江中下游及珠江三角洲各间普通货物运输</t>
    </r>
  </si>
  <si>
    <r>
      <rPr>
        <sz val="10"/>
        <rFont val="宋体"/>
        <charset val="134"/>
      </rPr>
      <t>天津</t>
    </r>
    <r>
      <rPr>
        <sz val="10"/>
        <rFont val="Times New Roman"/>
        <charset val="134"/>
      </rPr>
      <t>-</t>
    </r>
    <r>
      <rPr>
        <sz val="10"/>
        <rFont val="宋体"/>
        <charset val="134"/>
      </rPr>
      <t>宁波</t>
    </r>
  </si>
  <si>
    <r>
      <rPr>
        <sz val="10"/>
        <rFont val="宋体"/>
        <charset val="134"/>
      </rPr>
      <t>石狮德盈船务有限公司</t>
    </r>
  </si>
  <si>
    <r>
      <rPr>
        <sz val="10"/>
        <rFont val="宋体"/>
        <charset val="134"/>
      </rPr>
      <t>闽水</t>
    </r>
    <r>
      <rPr>
        <sz val="10"/>
        <rFont val="Times New Roman"/>
        <charset val="134"/>
      </rPr>
      <t>SJ00108</t>
    </r>
  </si>
  <si>
    <r>
      <rPr>
        <sz val="10"/>
        <rFont val="宋体"/>
        <charset val="134"/>
      </rPr>
      <t>东润</t>
    </r>
    <r>
      <rPr>
        <sz val="10"/>
        <rFont val="Times New Roman"/>
        <charset val="134"/>
      </rPr>
      <t>3</t>
    </r>
  </si>
  <si>
    <r>
      <rPr>
        <sz val="10"/>
        <rFont val="宋体"/>
        <charset val="134"/>
      </rPr>
      <t>闽</t>
    </r>
    <r>
      <rPr>
        <sz val="10"/>
        <rFont val="Times New Roman"/>
        <charset val="134"/>
      </rPr>
      <t>SJ(2018)000140</t>
    </r>
  </si>
  <si>
    <r>
      <rPr>
        <sz val="10"/>
        <rFont val="宋体"/>
        <charset val="134"/>
      </rPr>
      <t>中航国际融资租赁有限公司</t>
    </r>
  </si>
  <si>
    <r>
      <rPr>
        <sz val="10"/>
        <rFont val="宋体"/>
        <charset val="134"/>
      </rPr>
      <t>海丝恒业（福建）航运有限责任公司</t>
    </r>
  </si>
  <si>
    <r>
      <rPr>
        <sz val="10"/>
        <rFont val="宋体"/>
        <charset val="134"/>
      </rPr>
      <t>日照</t>
    </r>
    <r>
      <rPr>
        <sz val="10"/>
        <rFont val="Times New Roman"/>
        <charset val="134"/>
      </rPr>
      <t>-</t>
    </r>
    <r>
      <rPr>
        <sz val="10"/>
        <rFont val="宋体"/>
        <charset val="134"/>
      </rPr>
      <t>湛江</t>
    </r>
  </si>
  <si>
    <r>
      <rPr>
        <sz val="10"/>
        <rFont val="宋体"/>
        <charset val="134"/>
      </rPr>
      <t>东润</t>
    </r>
    <r>
      <rPr>
        <sz val="10"/>
        <rFont val="Times New Roman"/>
        <charset val="134"/>
      </rPr>
      <t>5</t>
    </r>
  </si>
  <si>
    <r>
      <rPr>
        <sz val="10"/>
        <rFont val="宋体"/>
        <charset val="134"/>
      </rPr>
      <t>闽</t>
    </r>
    <r>
      <rPr>
        <sz val="10"/>
        <rFont val="Times New Roman"/>
        <charset val="134"/>
      </rPr>
      <t>SJ(2018)000139</t>
    </r>
  </si>
  <si>
    <r>
      <rPr>
        <sz val="10"/>
        <rFont val="宋体"/>
        <charset val="134"/>
      </rPr>
      <t>石狮市祥展航运有限公司</t>
    </r>
  </si>
  <si>
    <r>
      <rPr>
        <sz val="10"/>
        <rFont val="宋体"/>
        <charset val="134"/>
      </rPr>
      <t>闽水</t>
    </r>
    <r>
      <rPr>
        <sz val="10"/>
        <rFont val="Times New Roman"/>
        <charset val="134"/>
      </rPr>
      <t>SJ00135</t>
    </r>
  </si>
  <si>
    <r>
      <rPr>
        <sz val="10"/>
        <rFont val="宋体"/>
        <charset val="134"/>
      </rPr>
      <t>祥展</t>
    </r>
    <r>
      <rPr>
        <sz val="10"/>
        <rFont val="Times New Roman"/>
        <charset val="134"/>
      </rPr>
      <t>5</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</si>
  <si>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000038</t>
    </r>
  </si>
  <si>
    <r>
      <rPr>
        <sz val="10"/>
        <rFont val="宋体"/>
        <charset val="134"/>
      </rPr>
      <t>大连</t>
    </r>
    <r>
      <rPr>
        <sz val="10"/>
        <rFont val="Times New Roman"/>
        <charset val="134"/>
      </rPr>
      <t>-</t>
    </r>
    <r>
      <rPr>
        <sz val="10"/>
        <rFont val="宋体"/>
        <charset val="134"/>
      </rPr>
      <t>广州</t>
    </r>
  </si>
  <si>
    <r>
      <rPr>
        <sz val="10"/>
        <rFont val="宋体"/>
        <charset val="134"/>
      </rPr>
      <t>祥展</t>
    </r>
    <r>
      <rPr>
        <sz val="10"/>
        <rFont val="Times New Roman"/>
        <charset val="134"/>
      </rPr>
      <t>15</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</si>
  <si>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000200</t>
    </r>
  </si>
  <si>
    <r>
      <rPr>
        <sz val="10"/>
        <rFont val="宋体"/>
        <charset val="134"/>
      </rPr>
      <t>石狮市祥展航运有限公司、江恩方、王伟敏、王敏华</t>
    </r>
  </si>
  <si>
    <r>
      <rPr>
        <sz val="10"/>
        <rFont val="宋体"/>
        <charset val="134"/>
      </rPr>
      <t>广州</t>
    </r>
    <r>
      <rPr>
        <sz val="10"/>
        <rFont val="Times New Roman"/>
        <charset val="134"/>
      </rPr>
      <t>-</t>
    </r>
    <r>
      <rPr>
        <sz val="10"/>
        <rFont val="宋体"/>
        <charset val="134"/>
      </rPr>
      <t>上海</t>
    </r>
  </si>
  <si>
    <r>
      <rPr>
        <sz val="10"/>
        <rFont val="宋体"/>
        <charset val="134"/>
      </rPr>
      <t>闽水</t>
    </r>
    <r>
      <rPr>
        <sz val="10"/>
        <rFont val="Times New Roman"/>
        <charset val="134"/>
      </rPr>
      <t>SJ00150</t>
    </r>
  </si>
  <si>
    <r>
      <rPr>
        <sz val="10"/>
        <rFont val="宋体"/>
        <charset val="134"/>
      </rPr>
      <t>鼎鑫</t>
    </r>
    <r>
      <rPr>
        <sz val="10"/>
        <rFont val="Times New Roman"/>
        <charset val="134"/>
      </rPr>
      <t>102</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</si>
  <si>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2019</t>
    </r>
    <r>
      <rPr>
        <sz val="10"/>
        <color theme="1"/>
        <rFont val="宋体"/>
        <charset val="134"/>
      </rPr>
      <t>）</t>
    </r>
    <r>
      <rPr>
        <sz val="10"/>
        <color theme="1"/>
        <rFont val="Times New Roman"/>
        <charset val="134"/>
      </rPr>
      <t>000142</t>
    </r>
  </si>
  <si>
    <r>
      <rPr>
        <sz val="10"/>
        <rFont val="宋体"/>
        <charset val="134"/>
      </rPr>
      <t>黄骅</t>
    </r>
    <r>
      <rPr>
        <sz val="10"/>
        <rFont val="Times New Roman"/>
        <charset val="134"/>
      </rPr>
      <t>-</t>
    </r>
    <r>
      <rPr>
        <sz val="10"/>
        <rFont val="宋体"/>
        <charset val="134"/>
      </rPr>
      <t>靖江</t>
    </r>
  </si>
  <si>
    <r>
      <rPr>
        <sz val="10"/>
        <rFont val="宋体"/>
        <charset val="134"/>
      </rPr>
      <t>鼎鑫</t>
    </r>
    <r>
      <rPr>
        <sz val="10"/>
        <rFont val="Times New Roman"/>
        <charset val="134"/>
      </rPr>
      <t>105</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</si>
  <si>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2021</t>
    </r>
    <r>
      <rPr>
        <sz val="10"/>
        <color theme="1"/>
        <rFont val="宋体"/>
        <charset val="134"/>
      </rPr>
      <t>）</t>
    </r>
    <r>
      <rPr>
        <sz val="10"/>
        <color theme="1"/>
        <rFont val="Times New Roman"/>
        <charset val="134"/>
      </rPr>
      <t>000189</t>
    </r>
  </si>
  <si>
    <r>
      <rPr>
        <sz val="10"/>
        <rFont val="宋体"/>
        <charset val="134"/>
      </rPr>
      <t>天津</t>
    </r>
    <r>
      <rPr>
        <sz val="10"/>
        <rFont val="Times New Roman"/>
        <charset val="134"/>
      </rPr>
      <t>-</t>
    </r>
    <r>
      <rPr>
        <sz val="10"/>
        <rFont val="宋体"/>
        <charset val="134"/>
      </rPr>
      <t>太仓</t>
    </r>
  </si>
  <si>
    <r>
      <rPr>
        <sz val="10"/>
        <rFont val="宋体"/>
        <charset val="134"/>
      </rPr>
      <t>鼎鑫</t>
    </r>
    <r>
      <rPr>
        <sz val="10"/>
        <rFont val="Times New Roman"/>
        <charset val="134"/>
      </rPr>
      <t>108</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</si>
  <si>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2024</t>
    </r>
    <r>
      <rPr>
        <sz val="10"/>
        <color theme="1"/>
        <rFont val="宋体"/>
        <charset val="134"/>
      </rPr>
      <t>）</t>
    </r>
    <r>
      <rPr>
        <sz val="10"/>
        <color theme="1"/>
        <rFont val="Times New Roman"/>
        <charset val="134"/>
      </rPr>
      <t>000057</t>
    </r>
  </si>
  <si>
    <r>
      <rPr>
        <sz val="10"/>
        <rFont val="宋体"/>
        <charset val="134"/>
      </rPr>
      <t>长江联合金融租赁股份有限公司</t>
    </r>
  </si>
  <si>
    <r>
      <rPr>
        <sz val="10"/>
        <rFont val="宋体"/>
        <charset val="134"/>
      </rPr>
      <t>曹妃甸</t>
    </r>
    <r>
      <rPr>
        <sz val="10"/>
        <rFont val="Times New Roman"/>
        <charset val="134"/>
      </rPr>
      <t>-</t>
    </r>
    <r>
      <rPr>
        <sz val="10"/>
        <rFont val="宋体"/>
        <charset val="134"/>
      </rPr>
      <t>惠州</t>
    </r>
  </si>
  <si>
    <r>
      <rPr>
        <sz val="10"/>
        <rFont val="宋体"/>
        <charset val="134"/>
      </rPr>
      <t>鼎鑫</t>
    </r>
    <r>
      <rPr>
        <sz val="10"/>
        <rFont val="Times New Roman"/>
        <charset val="134"/>
      </rPr>
      <t>109</t>
    </r>
  </si>
  <si>
    <r>
      <rPr>
        <sz val="10"/>
        <color theme="1"/>
        <rFont val="宋体"/>
        <charset val="134"/>
      </rPr>
      <t>闽</t>
    </r>
    <r>
      <rPr>
        <sz val="10"/>
        <color theme="1"/>
        <rFont val="Times New Roman"/>
        <charset val="134"/>
      </rPr>
      <t>SJ</t>
    </r>
    <r>
      <rPr>
        <sz val="10"/>
        <color theme="1"/>
        <rFont val="宋体"/>
        <charset val="134"/>
      </rPr>
      <t>（</t>
    </r>
    <r>
      <rPr>
        <sz val="10"/>
        <color theme="1"/>
        <rFont val="Times New Roman"/>
        <charset val="134"/>
      </rPr>
      <t>2022</t>
    </r>
    <r>
      <rPr>
        <sz val="10"/>
        <color theme="1"/>
        <rFont val="宋体"/>
        <charset val="134"/>
      </rPr>
      <t>）</t>
    </r>
    <r>
      <rPr>
        <sz val="10"/>
        <color theme="1"/>
        <rFont val="Times New Roman"/>
        <charset val="134"/>
      </rPr>
      <t>000066</t>
    </r>
  </si>
  <si>
    <r>
      <rPr>
        <sz val="10"/>
        <rFont val="宋体"/>
        <charset val="134"/>
      </rPr>
      <t>曹妃甸</t>
    </r>
    <r>
      <rPr>
        <sz val="10"/>
        <rFont val="Times New Roman"/>
        <charset val="134"/>
      </rPr>
      <t>-</t>
    </r>
    <r>
      <rPr>
        <sz val="10"/>
        <rFont val="宋体"/>
        <charset val="134"/>
      </rPr>
      <t>东莞</t>
    </r>
  </si>
  <si>
    <r>
      <rPr>
        <sz val="10"/>
        <rFont val="宋体"/>
        <charset val="134"/>
      </rPr>
      <t>鼎鑫</t>
    </r>
    <r>
      <rPr>
        <sz val="10"/>
        <rFont val="Times New Roman"/>
        <charset val="134"/>
      </rPr>
      <t>112</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</si>
  <si>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000011</t>
    </r>
  </si>
  <si>
    <r>
      <rPr>
        <sz val="10"/>
        <rFont val="宋体"/>
        <charset val="134"/>
      </rPr>
      <t>黄骅</t>
    </r>
    <r>
      <rPr>
        <sz val="10"/>
        <rFont val="Times New Roman"/>
        <charset val="134"/>
      </rPr>
      <t>-</t>
    </r>
    <r>
      <rPr>
        <sz val="10"/>
        <rFont val="宋体"/>
        <charset val="134"/>
      </rPr>
      <t>张家港</t>
    </r>
  </si>
  <si>
    <r>
      <rPr>
        <sz val="10"/>
        <rFont val="宋体"/>
        <charset val="134"/>
      </rPr>
      <t>鼎鑫</t>
    </r>
    <r>
      <rPr>
        <sz val="10"/>
        <rFont val="Times New Roman"/>
        <charset val="134"/>
      </rPr>
      <t>116</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</si>
  <si>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000212</t>
    </r>
  </si>
  <si>
    <r>
      <rPr>
        <sz val="10"/>
        <rFont val="宋体"/>
        <charset val="134"/>
      </rPr>
      <t>江苏金融租赁股份有限公司</t>
    </r>
  </si>
  <si>
    <r>
      <rPr>
        <sz val="10"/>
        <rFont val="宋体"/>
        <charset val="134"/>
      </rPr>
      <t>秦皇岛</t>
    </r>
    <r>
      <rPr>
        <sz val="10"/>
        <rFont val="Times New Roman"/>
        <charset val="134"/>
      </rPr>
      <t xml:space="preserve">- </t>
    </r>
    <r>
      <rPr>
        <sz val="10"/>
        <rFont val="宋体"/>
        <charset val="134"/>
      </rPr>
      <t>江阴</t>
    </r>
  </si>
  <si>
    <r>
      <rPr>
        <sz val="10"/>
        <rFont val="宋体"/>
        <charset val="134"/>
      </rPr>
      <t>石狮鼎鑫海运有限公司</t>
    </r>
  </si>
  <si>
    <r>
      <rPr>
        <sz val="10"/>
        <rFont val="宋体"/>
        <charset val="134"/>
      </rPr>
      <t>闽水</t>
    </r>
    <r>
      <rPr>
        <sz val="10"/>
        <rFont val="Times New Roman"/>
        <charset val="134"/>
      </rPr>
      <t>SJ00163</t>
    </r>
  </si>
  <si>
    <r>
      <rPr>
        <sz val="10"/>
        <rFont val="宋体"/>
        <charset val="134"/>
      </rPr>
      <t>鼎鑫</t>
    </r>
    <r>
      <rPr>
        <sz val="10"/>
        <rFont val="Times New Roman"/>
        <charset val="134"/>
      </rPr>
      <t>103</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</si>
  <si>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000232</t>
    </r>
  </si>
  <si>
    <r>
      <rPr>
        <sz val="10"/>
        <rFont val="宋体"/>
        <charset val="134"/>
      </rPr>
      <t>秦皇岛</t>
    </r>
    <r>
      <rPr>
        <sz val="10"/>
        <rFont val="Times New Roman"/>
        <charset val="134"/>
      </rPr>
      <t xml:space="preserve">- </t>
    </r>
    <r>
      <rPr>
        <sz val="10"/>
        <rFont val="宋体"/>
        <charset val="134"/>
      </rPr>
      <t>潮州</t>
    </r>
  </si>
  <si>
    <r>
      <rPr>
        <sz val="10"/>
        <rFont val="宋体"/>
        <charset val="134"/>
      </rPr>
      <t>鼎鑫</t>
    </r>
    <r>
      <rPr>
        <sz val="10"/>
        <rFont val="Times New Roman"/>
        <charset val="134"/>
      </rPr>
      <t>106</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</si>
  <si>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000225</t>
    </r>
  </si>
  <si>
    <r>
      <rPr>
        <sz val="10"/>
        <rFont val="宋体"/>
        <charset val="134"/>
      </rPr>
      <t>秦皇岛</t>
    </r>
    <r>
      <rPr>
        <sz val="10"/>
        <rFont val="Times New Roman"/>
        <charset val="134"/>
      </rPr>
      <t xml:space="preserve">- </t>
    </r>
    <r>
      <rPr>
        <sz val="10"/>
        <rFont val="宋体"/>
        <charset val="134"/>
      </rPr>
      <t>靖江</t>
    </r>
  </si>
  <si>
    <r>
      <rPr>
        <sz val="10"/>
        <rFont val="宋体"/>
        <charset val="134"/>
      </rPr>
      <t>鼎鑫</t>
    </r>
    <r>
      <rPr>
        <sz val="10"/>
        <rFont val="Times New Roman"/>
        <charset val="134"/>
      </rPr>
      <t>107</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</si>
  <si>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000311</t>
    </r>
  </si>
  <si>
    <r>
      <rPr>
        <sz val="10"/>
        <rFont val="宋体"/>
        <charset val="134"/>
      </rPr>
      <t>黄骅</t>
    </r>
    <r>
      <rPr>
        <sz val="10"/>
        <rFont val="Times New Roman"/>
        <charset val="134"/>
      </rPr>
      <t xml:space="preserve">- </t>
    </r>
    <r>
      <rPr>
        <sz val="10"/>
        <rFont val="宋体"/>
        <charset val="134"/>
      </rPr>
      <t>张家港</t>
    </r>
  </si>
  <si>
    <r>
      <rPr>
        <sz val="10"/>
        <rFont val="宋体"/>
        <charset val="134"/>
      </rPr>
      <t>鼎鑫</t>
    </r>
    <r>
      <rPr>
        <sz val="10"/>
        <rFont val="Times New Roman"/>
        <charset val="134"/>
      </rPr>
      <t>113</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</si>
  <si>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000144</t>
    </r>
  </si>
  <si>
    <r>
      <rPr>
        <sz val="10"/>
        <rFont val="宋体"/>
        <charset val="134"/>
      </rPr>
      <t>曹妃甸</t>
    </r>
    <r>
      <rPr>
        <sz val="10"/>
        <rFont val="Times New Roman"/>
        <charset val="134"/>
      </rPr>
      <t xml:space="preserve">- </t>
    </r>
    <r>
      <rPr>
        <sz val="10"/>
        <rFont val="宋体"/>
        <charset val="134"/>
      </rPr>
      <t>广州</t>
    </r>
  </si>
  <si>
    <r>
      <rPr>
        <sz val="10"/>
        <rFont val="宋体"/>
        <charset val="134"/>
      </rPr>
      <t>泉州顺展物流有限公司</t>
    </r>
  </si>
  <si>
    <r>
      <rPr>
        <sz val="10"/>
        <rFont val="宋体"/>
        <charset val="134"/>
      </rPr>
      <t>闽水</t>
    </r>
    <r>
      <rPr>
        <sz val="10"/>
        <rFont val="Times New Roman"/>
        <charset val="134"/>
      </rPr>
      <t>SJ00183</t>
    </r>
  </si>
  <si>
    <r>
      <rPr>
        <sz val="10"/>
        <rFont val="宋体"/>
        <charset val="134"/>
      </rPr>
      <t>唐信</t>
    </r>
    <r>
      <rPr>
        <sz val="10"/>
        <rFont val="Times New Roman"/>
        <charset val="134"/>
      </rPr>
      <t>6</t>
    </r>
  </si>
  <si>
    <r>
      <rPr>
        <sz val="10"/>
        <rFont val="宋体"/>
        <charset val="134"/>
      </rPr>
      <t>闽</t>
    </r>
    <r>
      <rPr>
        <sz val="10"/>
        <rFont val="Times New Roman"/>
        <charset val="134"/>
      </rPr>
      <t>SJ(2020)000074</t>
    </r>
  </si>
  <si>
    <r>
      <rPr>
        <sz val="10"/>
        <rFont val="宋体"/>
        <charset val="134"/>
      </rPr>
      <t>国内沿海、长江中下游及珠江三角洲各港间普通货物运输。</t>
    </r>
  </si>
  <si>
    <r>
      <rPr>
        <sz val="10"/>
        <rFont val="宋体"/>
        <charset val="134"/>
      </rPr>
      <t>沿海南北线</t>
    </r>
  </si>
  <si>
    <r>
      <rPr>
        <sz val="10"/>
        <rFont val="宋体"/>
        <charset val="134"/>
      </rPr>
      <t>恒轩</t>
    </r>
    <r>
      <rPr>
        <sz val="10"/>
        <rFont val="Times New Roman"/>
        <charset val="134"/>
      </rPr>
      <t>7</t>
    </r>
  </si>
  <si>
    <r>
      <rPr>
        <sz val="10"/>
        <rFont val="宋体"/>
        <charset val="134"/>
      </rPr>
      <t>闽</t>
    </r>
    <r>
      <rPr>
        <sz val="10"/>
        <rFont val="Times New Roman"/>
        <charset val="134"/>
      </rPr>
      <t>SJ(2023)000059</t>
    </r>
  </si>
  <si>
    <r>
      <rPr>
        <sz val="10"/>
        <rFont val="宋体"/>
        <charset val="134"/>
      </rPr>
      <t>泉州顺展物流有限公司、郭金凯</t>
    </r>
  </si>
  <si>
    <r>
      <rPr>
        <sz val="10"/>
        <rFont val="宋体"/>
        <charset val="134"/>
      </rPr>
      <t>长江中下游</t>
    </r>
  </si>
  <si>
    <r>
      <rPr>
        <sz val="10"/>
        <rFont val="宋体"/>
        <charset val="134"/>
      </rPr>
      <t>嘉鸿</t>
    </r>
    <r>
      <rPr>
        <sz val="10"/>
        <rFont val="Times New Roman"/>
        <charset val="134"/>
      </rPr>
      <t>8</t>
    </r>
  </si>
  <si>
    <r>
      <rPr>
        <sz val="10"/>
        <rFont val="宋体"/>
        <charset val="134"/>
      </rPr>
      <t>闽</t>
    </r>
    <r>
      <rPr>
        <sz val="10"/>
        <rFont val="Times New Roman"/>
        <charset val="134"/>
      </rPr>
      <t>SJ(2023)000164</t>
    </r>
  </si>
  <si>
    <r>
      <rPr>
        <sz val="10"/>
        <rFont val="宋体"/>
        <charset val="134"/>
      </rPr>
      <t>郭永新</t>
    </r>
  </si>
  <si>
    <r>
      <rPr>
        <sz val="10"/>
        <rFont val="宋体"/>
        <charset val="134"/>
      </rPr>
      <t>闽越沿海</t>
    </r>
  </si>
  <si>
    <r>
      <rPr>
        <sz val="10"/>
        <rFont val="宋体"/>
        <charset val="134"/>
      </rPr>
      <t>新永通</t>
    </r>
    <r>
      <rPr>
        <sz val="10"/>
        <rFont val="Times New Roman"/>
        <charset val="134"/>
      </rPr>
      <t>2</t>
    </r>
  </si>
  <si>
    <r>
      <rPr>
        <sz val="10"/>
        <rFont val="宋体"/>
        <charset val="134"/>
      </rPr>
      <t>闽</t>
    </r>
    <r>
      <rPr>
        <sz val="10"/>
        <rFont val="Times New Roman"/>
        <charset val="134"/>
      </rPr>
      <t>SJ(2022)000171</t>
    </r>
  </si>
  <si>
    <r>
      <rPr>
        <sz val="10"/>
        <rFont val="宋体"/>
        <charset val="134"/>
      </rPr>
      <t>福建新长通物流有限责任公司</t>
    </r>
  </si>
  <si>
    <r>
      <rPr>
        <sz val="10"/>
        <rFont val="宋体"/>
        <charset val="134"/>
      </rPr>
      <t>唐信</t>
    </r>
    <r>
      <rPr>
        <sz val="10"/>
        <rFont val="Times New Roman"/>
        <charset val="134"/>
      </rPr>
      <t>5</t>
    </r>
  </si>
  <si>
    <r>
      <rPr>
        <sz val="10"/>
        <rFont val="宋体"/>
        <charset val="134"/>
      </rPr>
      <t>闽</t>
    </r>
    <r>
      <rPr>
        <sz val="10"/>
        <rFont val="Times New Roman"/>
        <charset val="134"/>
      </rPr>
      <t>SJ(2024)000068</t>
    </r>
  </si>
  <si>
    <r>
      <rPr>
        <sz val="10"/>
        <rFont val="宋体"/>
        <charset val="134"/>
      </rPr>
      <t>唐信</t>
    </r>
    <r>
      <rPr>
        <sz val="10"/>
        <rFont val="Times New Roman"/>
        <charset val="134"/>
      </rPr>
      <t>8</t>
    </r>
  </si>
  <si>
    <r>
      <rPr>
        <sz val="10"/>
        <rFont val="宋体"/>
        <charset val="134"/>
      </rPr>
      <t>闽</t>
    </r>
    <r>
      <rPr>
        <sz val="10"/>
        <rFont val="Times New Roman"/>
        <charset val="134"/>
      </rPr>
      <t>SJ(2024)000096</t>
    </r>
  </si>
  <si>
    <r>
      <rPr>
        <sz val="10"/>
        <rFont val="宋体"/>
        <charset val="134"/>
      </rPr>
      <t>宝盛</t>
    </r>
    <r>
      <rPr>
        <sz val="10"/>
        <rFont val="Times New Roman"/>
        <charset val="134"/>
      </rPr>
      <t>51</t>
    </r>
  </si>
  <si>
    <r>
      <rPr>
        <sz val="10"/>
        <rFont val="宋体"/>
        <charset val="134"/>
      </rPr>
      <t>上海</t>
    </r>
  </si>
  <si>
    <r>
      <rPr>
        <sz val="10"/>
        <rFont val="宋体"/>
        <charset val="134"/>
      </rPr>
      <t>闽</t>
    </r>
    <r>
      <rPr>
        <sz val="10"/>
        <rFont val="Times New Roman"/>
        <charset val="134"/>
      </rPr>
      <t>SJ(2024)000102</t>
    </r>
  </si>
  <si>
    <r>
      <rPr>
        <sz val="10"/>
        <rFont val="宋体"/>
        <charset val="134"/>
      </rPr>
      <t>上海欧冶航运有限责任公司</t>
    </r>
  </si>
  <si>
    <r>
      <rPr>
        <sz val="10"/>
        <rFont val="宋体"/>
        <charset val="134"/>
      </rPr>
      <t>弘盛</t>
    </r>
    <r>
      <rPr>
        <sz val="10"/>
        <rFont val="Times New Roman"/>
        <charset val="134"/>
      </rPr>
      <t>1</t>
    </r>
  </si>
  <si>
    <r>
      <rPr>
        <sz val="10"/>
        <rFont val="宋体"/>
        <charset val="134"/>
      </rPr>
      <t>闽</t>
    </r>
    <r>
      <rPr>
        <sz val="10"/>
        <rFont val="Times New Roman"/>
        <charset val="134"/>
      </rPr>
      <t>SJ(2024)000104</t>
    </r>
  </si>
  <si>
    <r>
      <rPr>
        <sz val="10"/>
        <rFont val="宋体"/>
        <charset val="134"/>
      </rPr>
      <t>铁矿粉</t>
    </r>
  </si>
  <si>
    <r>
      <rPr>
        <sz val="10"/>
        <rFont val="宋体"/>
        <charset val="134"/>
      </rPr>
      <t>宝鑫海</t>
    </r>
  </si>
  <si>
    <r>
      <rPr>
        <sz val="10"/>
        <rFont val="宋体"/>
        <charset val="134"/>
      </rPr>
      <t>闽</t>
    </r>
    <r>
      <rPr>
        <sz val="10"/>
        <rFont val="Times New Roman"/>
        <charset val="134"/>
      </rPr>
      <t>SJ(2024)000105</t>
    </r>
  </si>
  <si>
    <r>
      <rPr>
        <sz val="10"/>
        <rFont val="宋体"/>
        <charset val="134"/>
      </rPr>
      <t>唐信</t>
    </r>
    <r>
      <rPr>
        <sz val="10"/>
        <rFont val="Times New Roman"/>
        <charset val="134"/>
      </rPr>
      <t>9</t>
    </r>
  </si>
  <si>
    <r>
      <rPr>
        <sz val="10"/>
        <rFont val="宋体"/>
        <charset val="134"/>
      </rPr>
      <t>闽</t>
    </r>
    <r>
      <rPr>
        <sz val="10"/>
        <rFont val="Times New Roman"/>
        <charset val="134"/>
      </rPr>
      <t>SJ(2024)000139</t>
    </r>
  </si>
  <si>
    <r>
      <rPr>
        <sz val="10"/>
        <rFont val="宋体"/>
        <charset val="134"/>
      </rPr>
      <t>上海顺展唐信船务有限责任公司</t>
    </r>
  </si>
  <si>
    <r>
      <rPr>
        <sz val="10"/>
        <rFont val="宋体"/>
        <charset val="134"/>
      </rPr>
      <t>石狮市远顺龙船务有限责任公司</t>
    </r>
  </si>
  <si>
    <r>
      <rPr>
        <sz val="10"/>
        <rFont val="宋体"/>
        <charset val="134"/>
      </rPr>
      <t>闽水</t>
    </r>
    <r>
      <rPr>
        <sz val="10"/>
        <rFont val="Times New Roman"/>
        <charset val="134"/>
      </rPr>
      <t>SJ00190</t>
    </r>
  </si>
  <si>
    <r>
      <rPr>
        <sz val="10"/>
        <rFont val="宋体"/>
        <charset val="134"/>
      </rPr>
      <t>新万达</t>
    </r>
    <r>
      <rPr>
        <sz val="10"/>
        <rFont val="Times New Roman"/>
        <charset val="134"/>
      </rPr>
      <t>88</t>
    </r>
  </si>
  <si>
    <r>
      <rPr>
        <sz val="10"/>
        <rFont val="宋体"/>
        <charset val="134"/>
      </rPr>
      <t>闽</t>
    </r>
    <r>
      <rPr>
        <sz val="10"/>
        <rFont val="Times New Roman"/>
        <charset val="134"/>
      </rPr>
      <t>SJ(2021)
000057</t>
    </r>
  </si>
  <si>
    <r>
      <rPr>
        <sz val="10"/>
        <rFont val="宋体"/>
        <charset val="134"/>
      </rPr>
      <t>石狮市远顺龙船务有限责任公司、郭诗发</t>
    </r>
  </si>
  <si>
    <r>
      <rPr>
        <sz val="10"/>
        <rFont val="宋体"/>
        <charset val="134"/>
      </rPr>
      <t>石狮市恒达船运有限公司</t>
    </r>
  </si>
  <si>
    <r>
      <rPr>
        <sz val="10"/>
        <rFont val="宋体"/>
        <charset val="134"/>
      </rPr>
      <t>广州</t>
    </r>
    <r>
      <rPr>
        <sz val="10"/>
        <rFont val="Times New Roman"/>
        <charset val="134"/>
      </rPr>
      <t>-</t>
    </r>
    <r>
      <rPr>
        <sz val="10"/>
        <rFont val="宋体"/>
        <charset val="134"/>
      </rPr>
      <t>防城</t>
    </r>
  </si>
  <si>
    <r>
      <rPr>
        <sz val="10"/>
        <rFont val="宋体"/>
        <charset val="134"/>
      </rPr>
      <t>康瑞</t>
    </r>
    <r>
      <rPr>
        <sz val="10"/>
        <rFont val="Times New Roman"/>
        <charset val="134"/>
      </rPr>
      <t>66</t>
    </r>
  </si>
  <si>
    <r>
      <rPr>
        <sz val="10"/>
        <rFont val="宋体"/>
        <charset val="134"/>
      </rPr>
      <t>闽</t>
    </r>
    <r>
      <rPr>
        <sz val="10"/>
        <rFont val="Times New Roman"/>
        <charset val="134"/>
      </rPr>
      <t>SJ(2023)
000110</t>
    </r>
  </si>
  <si>
    <r>
      <rPr>
        <sz val="10"/>
        <rFont val="宋体"/>
        <charset val="134"/>
      </rPr>
      <t>福建天德物流有限公司</t>
    </r>
  </si>
  <si>
    <r>
      <rPr>
        <sz val="10"/>
        <rFont val="宋体"/>
        <charset val="134"/>
      </rPr>
      <t>碎石</t>
    </r>
  </si>
  <si>
    <r>
      <rPr>
        <sz val="10"/>
        <rFont val="宋体"/>
        <charset val="134"/>
      </rPr>
      <t>福州</t>
    </r>
    <r>
      <rPr>
        <sz val="10"/>
        <rFont val="Times New Roman"/>
        <charset val="134"/>
      </rPr>
      <t>-</t>
    </r>
    <r>
      <rPr>
        <sz val="10"/>
        <rFont val="宋体"/>
        <charset val="134"/>
      </rPr>
      <t>上海</t>
    </r>
  </si>
  <si>
    <r>
      <rPr>
        <sz val="10"/>
        <rFont val="宋体"/>
        <charset val="134"/>
      </rPr>
      <t>福建宏信船务有限公司</t>
    </r>
  </si>
  <si>
    <r>
      <rPr>
        <sz val="10"/>
        <rFont val="宋体"/>
        <charset val="134"/>
      </rPr>
      <t>闽水</t>
    </r>
    <r>
      <rPr>
        <sz val="10"/>
        <rFont val="Times New Roman"/>
        <charset val="134"/>
      </rPr>
      <t>SJ00226</t>
    </r>
  </si>
  <si>
    <r>
      <rPr>
        <sz val="10"/>
        <rFont val="宋体"/>
        <charset val="134"/>
      </rPr>
      <t>永信</t>
    </r>
    <r>
      <rPr>
        <sz val="10"/>
        <rFont val="Times New Roman"/>
        <charset val="134"/>
      </rPr>
      <t>17</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</si>
  <si>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000068</t>
    </r>
  </si>
  <si>
    <t>2021-9-23</t>
  </si>
  <si>
    <t>2026-3-18</t>
  </si>
  <si>
    <t>2021-3-15</t>
  </si>
  <si>
    <r>
      <rPr>
        <sz val="10"/>
        <rFont val="宋体"/>
        <charset val="134"/>
      </rPr>
      <t>玉米油</t>
    </r>
    <r>
      <rPr>
        <sz val="10"/>
        <rFont val="Times New Roman"/>
        <charset val="134"/>
      </rPr>
      <t>-</t>
    </r>
    <r>
      <rPr>
        <sz val="10"/>
        <rFont val="宋体"/>
        <charset val="134"/>
      </rPr>
      <t>木板材</t>
    </r>
    <r>
      <rPr>
        <sz val="10"/>
        <rFont val="Times New Roman"/>
        <charset val="134"/>
      </rPr>
      <t>-</t>
    </r>
    <r>
      <rPr>
        <sz val="10"/>
        <rFont val="宋体"/>
        <charset val="134"/>
      </rPr>
      <t>玻璃</t>
    </r>
    <r>
      <rPr>
        <sz val="10"/>
        <rFont val="Times New Roman"/>
        <charset val="134"/>
      </rPr>
      <t>-</t>
    </r>
    <r>
      <rPr>
        <sz val="10"/>
        <rFont val="宋体"/>
        <charset val="134"/>
      </rPr>
      <t>水泥</t>
    </r>
    <r>
      <rPr>
        <sz val="10"/>
        <rFont val="Times New Roman"/>
        <charset val="134"/>
      </rPr>
      <t>-</t>
    </r>
    <r>
      <rPr>
        <sz val="10"/>
        <rFont val="宋体"/>
        <charset val="134"/>
      </rPr>
      <t>石材</t>
    </r>
  </si>
  <si>
    <r>
      <rPr>
        <sz val="10"/>
        <rFont val="宋体"/>
        <charset val="134"/>
      </rPr>
      <t>石狮市佰利船舶服务有限公司</t>
    </r>
  </si>
  <si>
    <r>
      <rPr>
        <sz val="10"/>
        <rFont val="宋体"/>
        <charset val="134"/>
      </rPr>
      <t>闽水</t>
    </r>
    <r>
      <rPr>
        <sz val="10"/>
        <rFont val="Times New Roman"/>
        <charset val="134"/>
      </rPr>
      <t>SJ00239</t>
    </r>
  </si>
  <si>
    <r>
      <rPr>
        <sz val="10"/>
        <rFont val="宋体"/>
        <charset val="134"/>
      </rPr>
      <t>佰利达</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</si>
  <si>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000143</t>
    </r>
  </si>
  <si>
    <r>
      <rPr>
        <sz val="10"/>
        <rFont val="宋体"/>
        <charset val="134"/>
      </rPr>
      <t>泉州顺天轮船有限公司</t>
    </r>
  </si>
  <si>
    <r>
      <rPr>
        <sz val="10"/>
        <rFont val="宋体"/>
        <charset val="134"/>
      </rPr>
      <t>福建安丰船务有限公司</t>
    </r>
  </si>
  <si>
    <r>
      <rPr>
        <sz val="10"/>
        <rFont val="宋体"/>
        <charset val="134"/>
      </rPr>
      <t>闽水</t>
    </r>
    <r>
      <rPr>
        <sz val="10"/>
        <rFont val="Times New Roman"/>
        <charset val="134"/>
      </rPr>
      <t>SJ00280</t>
    </r>
  </si>
  <si>
    <r>
      <rPr>
        <sz val="10"/>
        <rFont val="宋体"/>
        <charset val="134"/>
      </rPr>
      <t>安丰盛</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</si>
  <si>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000016</t>
    </r>
  </si>
  <si>
    <r>
      <rPr>
        <sz val="10"/>
        <rFont val="宋体"/>
        <charset val="134"/>
      </rPr>
      <t>国内沿海</t>
    </r>
  </si>
  <si>
    <r>
      <rPr>
        <sz val="10"/>
        <rFont val="宋体"/>
        <charset val="134"/>
      </rPr>
      <t>福建嘉洋海运有限公司</t>
    </r>
  </si>
  <si>
    <r>
      <rPr>
        <sz val="10"/>
        <rFont val="宋体"/>
        <charset val="134"/>
      </rPr>
      <t>闽水</t>
    </r>
    <r>
      <rPr>
        <sz val="10"/>
        <rFont val="Times New Roman"/>
        <charset val="134"/>
      </rPr>
      <t>SJ00283</t>
    </r>
  </si>
  <si>
    <r>
      <rPr>
        <sz val="10"/>
        <rFont val="宋体"/>
        <charset val="134"/>
      </rPr>
      <t>嘉洋</t>
    </r>
    <r>
      <rPr>
        <sz val="10"/>
        <rFont val="Times New Roman"/>
        <charset val="134"/>
      </rPr>
      <t>16</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</si>
  <si>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000154</t>
    </r>
  </si>
  <si>
    <r>
      <rPr>
        <sz val="10"/>
        <rFont val="宋体"/>
        <charset val="134"/>
      </rPr>
      <t>福建沿海</t>
    </r>
  </si>
  <si>
    <r>
      <rPr>
        <sz val="10"/>
        <rFont val="宋体"/>
        <charset val="134"/>
      </rPr>
      <t>嘉洋</t>
    </r>
    <r>
      <rPr>
        <sz val="10"/>
        <rFont val="Times New Roman"/>
        <charset val="134"/>
      </rPr>
      <t>17</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</si>
  <si>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000166</t>
    </r>
  </si>
  <si>
    <r>
      <rPr>
        <sz val="10"/>
        <rFont val="宋体"/>
        <charset val="134"/>
      </rPr>
      <t>嘉洋</t>
    </r>
    <r>
      <rPr>
        <sz val="10"/>
        <rFont val="Times New Roman"/>
        <charset val="134"/>
      </rPr>
      <t>18</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</si>
  <si>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000032</t>
    </r>
  </si>
  <si>
    <r>
      <rPr>
        <sz val="10"/>
        <rFont val="宋体"/>
        <charset val="134"/>
      </rPr>
      <t>新晋东</t>
    </r>
    <r>
      <rPr>
        <sz val="10"/>
        <rFont val="Times New Roman"/>
        <charset val="134"/>
      </rPr>
      <t>8</t>
    </r>
  </si>
  <si>
    <r>
      <rPr>
        <sz val="10"/>
        <rFont val="宋体"/>
        <charset val="134"/>
      </rPr>
      <t>闽</t>
    </r>
    <r>
      <rPr>
        <sz val="10"/>
        <rFont val="Times New Roman"/>
        <charset val="134"/>
      </rPr>
      <t>SJ(2023) 000174</t>
    </r>
  </si>
  <si>
    <r>
      <rPr>
        <sz val="10"/>
        <rFont val="宋体"/>
        <charset val="134"/>
      </rPr>
      <t>泉州晋东船务有限公司</t>
    </r>
  </si>
  <si>
    <r>
      <rPr>
        <sz val="10"/>
        <rFont val="宋体"/>
        <charset val="134"/>
      </rPr>
      <t>石狮港益船务有限公司</t>
    </r>
  </si>
  <si>
    <r>
      <rPr>
        <sz val="10"/>
        <rFont val="宋体"/>
        <charset val="134"/>
      </rPr>
      <t>闽水</t>
    </r>
    <r>
      <rPr>
        <sz val="10"/>
        <rFont val="Times New Roman"/>
        <charset val="134"/>
      </rPr>
      <t>SJ00285</t>
    </r>
  </si>
  <si>
    <r>
      <rPr>
        <sz val="10"/>
        <rFont val="宋体"/>
        <charset val="134"/>
      </rPr>
      <t>港益</t>
    </r>
    <r>
      <rPr>
        <sz val="10"/>
        <rFont val="Times New Roman"/>
        <charset val="134"/>
      </rPr>
      <t>2</t>
    </r>
  </si>
  <si>
    <r>
      <rPr>
        <sz val="10"/>
        <rFont val="宋体"/>
        <charset val="134"/>
      </rPr>
      <t>闽</t>
    </r>
    <r>
      <rPr>
        <sz val="10"/>
        <rFont val="Times New Roman"/>
        <charset val="134"/>
      </rPr>
      <t>SJ</t>
    </r>
    <r>
      <rPr>
        <sz val="10"/>
        <rFont val="宋体"/>
        <charset val="134"/>
      </rPr>
      <t>（</t>
    </r>
    <r>
      <rPr>
        <sz val="10"/>
        <rFont val="Times New Roman"/>
        <charset val="134"/>
      </rPr>
      <t>2022)000072</t>
    </r>
  </si>
  <si>
    <r>
      <rPr>
        <sz val="10"/>
        <rFont val="宋体"/>
        <charset val="134"/>
      </rPr>
      <t>广西鸿翔船务有限公司</t>
    </r>
  </si>
  <si>
    <r>
      <rPr>
        <sz val="10"/>
        <rFont val="宋体"/>
        <charset val="134"/>
      </rPr>
      <t>杂货</t>
    </r>
  </si>
  <si>
    <r>
      <rPr>
        <sz val="10"/>
        <rFont val="宋体"/>
        <charset val="134"/>
      </rPr>
      <t>泉州</t>
    </r>
    <r>
      <rPr>
        <sz val="10"/>
        <rFont val="Times New Roman"/>
        <charset val="134"/>
      </rPr>
      <t>-</t>
    </r>
    <r>
      <rPr>
        <sz val="10"/>
        <rFont val="宋体"/>
        <charset val="134"/>
      </rPr>
      <t>漳州</t>
    </r>
  </si>
  <si>
    <r>
      <rPr>
        <sz val="10"/>
        <rFont val="宋体"/>
        <charset val="134"/>
      </rPr>
      <t>泉州弘旭船务有限公司</t>
    </r>
  </si>
  <si>
    <r>
      <rPr>
        <sz val="10"/>
        <rFont val="宋体"/>
        <charset val="134"/>
      </rPr>
      <t>闽水</t>
    </r>
    <r>
      <rPr>
        <sz val="10"/>
        <rFont val="Times New Roman"/>
        <charset val="134"/>
      </rPr>
      <t>SJ00293</t>
    </r>
  </si>
  <si>
    <r>
      <rPr>
        <sz val="10"/>
        <rFont val="宋体"/>
        <charset val="134"/>
      </rPr>
      <t>弘旭</t>
    </r>
    <r>
      <rPr>
        <sz val="10"/>
        <rFont val="Times New Roman"/>
        <charset val="134"/>
      </rPr>
      <t>68</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</si>
  <si>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000079</t>
    </r>
  </si>
  <si>
    <r>
      <rPr>
        <sz val="10"/>
        <rFont val="宋体"/>
        <charset val="134"/>
      </rPr>
      <t>防城</t>
    </r>
    <r>
      <rPr>
        <sz val="10"/>
        <rFont val="Times New Roman"/>
        <charset val="134"/>
      </rPr>
      <t>-</t>
    </r>
    <r>
      <rPr>
        <sz val="10"/>
        <rFont val="宋体"/>
        <charset val="134"/>
      </rPr>
      <t>佛山</t>
    </r>
  </si>
  <si>
    <r>
      <rPr>
        <sz val="10"/>
        <rFont val="宋体"/>
        <charset val="134"/>
      </rPr>
      <t>弘旭</t>
    </r>
    <r>
      <rPr>
        <sz val="10"/>
        <rFont val="Times New Roman"/>
        <charset val="134"/>
      </rPr>
      <t>968</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</si>
  <si>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000054</t>
    </r>
  </si>
  <si>
    <r>
      <rPr>
        <sz val="10"/>
        <rFont val="宋体"/>
        <charset val="134"/>
      </rPr>
      <t>家具瓷砖</t>
    </r>
  </si>
  <si>
    <r>
      <rPr>
        <sz val="10"/>
        <rFont val="宋体"/>
        <charset val="134"/>
      </rPr>
      <t>福建省东亿船务有限责任公司</t>
    </r>
  </si>
  <si>
    <r>
      <rPr>
        <sz val="10"/>
        <rFont val="宋体"/>
        <charset val="134"/>
      </rPr>
      <t>闽水</t>
    </r>
    <r>
      <rPr>
        <sz val="10"/>
        <rFont val="Times New Roman"/>
        <charset val="134"/>
      </rPr>
      <t>SJ00305</t>
    </r>
  </si>
  <si>
    <r>
      <rPr>
        <sz val="10"/>
        <rFont val="宋体"/>
        <charset val="134"/>
      </rPr>
      <t>东亿</t>
    </r>
    <r>
      <rPr>
        <sz val="10"/>
        <rFont val="Times New Roman"/>
        <charset val="134"/>
      </rPr>
      <t>601</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</si>
  <si>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000126</t>
    </r>
  </si>
  <si>
    <r>
      <rPr>
        <sz val="10"/>
        <rFont val="宋体"/>
        <charset val="134"/>
      </rPr>
      <t>煤炭、粮食、矿物性建筑材料</t>
    </r>
  </si>
  <si>
    <r>
      <rPr>
        <sz val="10"/>
        <rFont val="宋体"/>
        <charset val="134"/>
      </rPr>
      <t>承担从黄骅</t>
    </r>
    <r>
      <rPr>
        <sz val="10"/>
        <rFont val="Times New Roman"/>
        <charset val="134"/>
      </rPr>
      <t>/</t>
    </r>
    <r>
      <rPr>
        <sz val="10"/>
        <rFont val="宋体"/>
        <charset val="134"/>
      </rPr>
      <t>天津</t>
    </r>
    <r>
      <rPr>
        <sz val="10"/>
        <rFont val="Times New Roman"/>
        <charset val="134"/>
      </rPr>
      <t>/</t>
    </r>
    <r>
      <rPr>
        <sz val="10"/>
        <rFont val="宋体"/>
        <charset val="134"/>
      </rPr>
      <t>秦皇岛</t>
    </r>
    <r>
      <rPr>
        <sz val="10"/>
        <rFont val="Times New Roman"/>
        <charset val="134"/>
      </rPr>
      <t>/</t>
    </r>
    <r>
      <rPr>
        <sz val="10"/>
        <rFont val="宋体"/>
        <charset val="134"/>
      </rPr>
      <t>京唐</t>
    </r>
    <r>
      <rPr>
        <sz val="10"/>
        <rFont val="Times New Roman"/>
        <charset val="134"/>
      </rPr>
      <t>/</t>
    </r>
    <r>
      <rPr>
        <sz val="10"/>
        <rFont val="宋体"/>
        <charset val="134"/>
      </rPr>
      <t>曹妃甸</t>
    </r>
    <r>
      <rPr>
        <sz val="10"/>
        <rFont val="Times New Roman"/>
        <charset val="134"/>
      </rPr>
      <t>/</t>
    </r>
    <r>
      <rPr>
        <sz val="10"/>
        <rFont val="宋体"/>
        <charset val="134"/>
      </rPr>
      <t>龙口</t>
    </r>
    <r>
      <rPr>
        <sz val="10"/>
        <rFont val="Times New Roman"/>
        <charset val="134"/>
      </rPr>
      <t>/</t>
    </r>
    <r>
      <rPr>
        <sz val="10"/>
        <rFont val="宋体"/>
        <charset val="134"/>
      </rPr>
      <t>锦州至国能台山电厂码头</t>
    </r>
  </si>
  <si>
    <r>
      <rPr>
        <sz val="10"/>
        <rFont val="宋体"/>
        <charset val="134"/>
      </rPr>
      <t>东亿</t>
    </r>
    <r>
      <rPr>
        <sz val="10"/>
        <rFont val="Times New Roman"/>
        <charset val="134"/>
      </rPr>
      <t>602</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</si>
  <si>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000209</t>
    </r>
  </si>
  <si>
    <r>
      <rPr>
        <sz val="10"/>
        <rFont val="宋体"/>
        <charset val="134"/>
      </rPr>
      <t>东亿</t>
    </r>
    <r>
      <rPr>
        <sz val="10"/>
        <rFont val="Times New Roman"/>
        <charset val="134"/>
      </rPr>
      <t>603</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</si>
  <si>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000270</t>
    </r>
  </si>
  <si>
    <r>
      <rPr>
        <sz val="10"/>
        <rFont val="宋体"/>
        <charset val="134"/>
      </rPr>
      <t>泉州宝晟船务有限公司</t>
    </r>
  </si>
  <si>
    <r>
      <rPr>
        <sz val="10"/>
        <rFont val="宋体"/>
        <charset val="134"/>
      </rPr>
      <t>闽水</t>
    </r>
    <r>
      <rPr>
        <sz val="10"/>
        <rFont val="Times New Roman"/>
        <charset val="134"/>
      </rPr>
      <t>SJ00295</t>
    </r>
  </si>
  <si>
    <r>
      <rPr>
        <sz val="10"/>
        <rFont val="宋体"/>
        <charset val="134"/>
      </rPr>
      <t>宝晟</t>
    </r>
    <r>
      <rPr>
        <sz val="10"/>
        <rFont val="Times New Roman"/>
        <charset val="134"/>
      </rPr>
      <t>27</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</si>
  <si>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000084</t>
    </r>
  </si>
  <si>
    <r>
      <rPr>
        <sz val="10"/>
        <rFont val="宋体"/>
        <charset val="134"/>
      </rPr>
      <t>佛山市领渡船务有限公司</t>
    </r>
  </si>
  <si>
    <r>
      <rPr>
        <sz val="10"/>
        <rFont val="宋体"/>
        <charset val="134"/>
      </rPr>
      <t>建材</t>
    </r>
  </si>
  <si>
    <r>
      <rPr>
        <sz val="10"/>
        <rFont val="宋体"/>
        <charset val="134"/>
      </rPr>
      <t>沿海</t>
    </r>
  </si>
  <si>
    <r>
      <rPr>
        <sz val="10"/>
        <rFont val="宋体"/>
        <charset val="134"/>
      </rPr>
      <t>石狮聚远海运有限公司</t>
    </r>
  </si>
  <si>
    <r>
      <rPr>
        <sz val="10"/>
        <rFont val="宋体"/>
        <charset val="134"/>
      </rPr>
      <t>闽水</t>
    </r>
    <r>
      <rPr>
        <sz val="10"/>
        <rFont val="Times New Roman"/>
        <charset val="134"/>
      </rPr>
      <t xml:space="preserve">
SJ00310</t>
    </r>
  </si>
  <si>
    <r>
      <rPr>
        <sz val="10"/>
        <rFont val="宋体"/>
        <charset val="134"/>
      </rPr>
      <t>华锦</t>
    </r>
    <r>
      <rPr>
        <sz val="10"/>
        <rFont val="Times New Roman"/>
        <charset val="134"/>
      </rPr>
      <t>01</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</si>
  <si>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000147</t>
    </r>
  </si>
  <si>
    <r>
      <rPr>
        <sz val="10"/>
        <rFont val="宋体"/>
        <charset val="134"/>
      </rPr>
      <t>黄骅</t>
    </r>
    <r>
      <rPr>
        <sz val="10"/>
        <rFont val="Times New Roman"/>
        <charset val="134"/>
      </rPr>
      <t>-</t>
    </r>
    <r>
      <rPr>
        <sz val="10"/>
        <rFont val="宋体"/>
        <charset val="134"/>
      </rPr>
      <t>宁波</t>
    </r>
  </si>
  <si>
    <r>
      <rPr>
        <sz val="10"/>
        <rFont val="宋体"/>
        <charset val="134"/>
      </rPr>
      <t>福建鑫淼海运有限公司</t>
    </r>
  </si>
  <si>
    <r>
      <rPr>
        <sz val="10"/>
        <rFont val="宋体"/>
        <charset val="134"/>
      </rPr>
      <t>闽水</t>
    </r>
    <r>
      <rPr>
        <sz val="10"/>
        <rFont val="Times New Roman"/>
        <charset val="134"/>
      </rPr>
      <t>SJ00344</t>
    </r>
  </si>
  <si>
    <r>
      <rPr>
        <sz val="10"/>
        <rFont val="宋体"/>
        <charset val="134"/>
      </rPr>
      <t>鼎鑫</t>
    </r>
    <r>
      <rPr>
        <sz val="10"/>
        <rFont val="Times New Roman"/>
        <charset val="134"/>
      </rPr>
      <t>115</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</si>
  <si>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000089</t>
    </r>
  </si>
  <si>
    <r>
      <rPr>
        <sz val="10"/>
        <rFont val="宋体"/>
        <charset val="134"/>
      </rPr>
      <t>秦皇岛</t>
    </r>
    <r>
      <rPr>
        <sz val="10"/>
        <rFont val="Times New Roman"/>
        <charset val="134"/>
      </rPr>
      <t>-</t>
    </r>
    <r>
      <rPr>
        <sz val="10"/>
        <rFont val="宋体"/>
        <charset val="134"/>
      </rPr>
      <t>漳州</t>
    </r>
  </si>
  <si>
    <r>
      <rPr>
        <sz val="10"/>
        <rFont val="宋体"/>
        <charset val="134"/>
      </rPr>
      <t>福建世荣海运有限公司</t>
    </r>
  </si>
  <si>
    <r>
      <rPr>
        <sz val="10"/>
        <rFont val="宋体"/>
        <charset val="134"/>
      </rPr>
      <t>闽水</t>
    </r>
    <r>
      <rPr>
        <sz val="10"/>
        <rFont val="Times New Roman"/>
        <charset val="134"/>
      </rPr>
      <t>SJ00347</t>
    </r>
  </si>
  <si>
    <r>
      <rPr>
        <sz val="10"/>
        <rFont val="宋体"/>
        <charset val="134"/>
      </rPr>
      <t>嘉鸿</t>
    </r>
    <r>
      <rPr>
        <sz val="10"/>
        <rFont val="Times New Roman"/>
        <charset val="134"/>
      </rPr>
      <t>27</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</si>
  <si>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000129</t>
    </r>
  </si>
  <si>
    <t>2027-03-07</t>
  </si>
  <si>
    <t>2021-09-02</t>
  </si>
  <si>
    <r>
      <rPr>
        <sz val="10"/>
        <rFont val="宋体"/>
        <charset val="134"/>
      </rPr>
      <t>湛江</t>
    </r>
    <r>
      <rPr>
        <sz val="10"/>
        <rFont val="Times New Roman"/>
        <charset val="134"/>
      </rPr>
      <t>-</t>
    </r>
    <r>
      <rPr>
        <sz val="10"/>
        <rFont val="宋体"/>
        <charset val="134"/>
      </rPr>
      <t>天津，防城港</t>
    </r>
    <r>
      <rPr>
        <sz val="10"/>
        <rFont val="Times New Roman"/>
        <charset val="134"/>
      </rPr>
      <t>-</t>
    </r>
    <r>
      <rPr>
        <sz val="10"/>
        <rFont val="宋体"/>
        <charset val="134"/>
      </rPr>
      <t>上海</t>
    </r>
  </si>
  <si>
    <r>
      <rPr>
        <sz val="10"/>
        <rFont val="宋体"/>
        <charset val="134"/>
      </rPr>
      <t>嘉鸿</t>
    </r>
    <r>
      <rPr>
        <sz val="10"/>
        <rFont val="Times New Roman"/>
        <charset val="134"/>
      </rPr>
      <t>31</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</si>
  <si>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000201</t>
    </r>
  </si>
  <si>
    <t>2024-05-09</t>
  </si>
  <si>
    <t>2028-10-31</t>
  </si>
  <si>
    <r>
      <rPr>
        <sz val="10"/>
        <rFont val="宋体"/>
        <charset val="134"/>
      </rPr>
      <t>防城港</t>
    </r>
    <r>
      <rPr>
        <sz val="10"/>
        <rFont val="Times New Roman"/>
        <charset val="134"/>
      </rPr>
      <t>-</t>
    </r>
    <r>
      <rPr>
        <sz val="10"/>
        <rFont val="宋体"/>
        <charset val="134"/>
      </rPr>
      <t>顺德，钦州</t>
    </r>
    <r>
      <rPr>
        <sz val="10"/>
        <rFont val="Times New Roman"/>
        <charset val="134"/>
      </rPr>
      <t>-</t>
    </r>
    <r>
      <rPr>
        <sz val="10"/>
        <rFont val="宋体"/>
        <charset val="134"/>
      </rPr>
      <t>防城港</t>
    </r>
  </si>
  <si>
    <r>
      <rPr>
        <sz val="10"/>
        <rFont val="宋体"/>
        <charset val="134"/>
      </rPr>
      <t>嘉鸿</t>
    </r>
    <r>
      <rPr>
        <sz val="10"/>
        <rFont val="Times New Roman"/>
        <charset val="134"/>
      </rPr>
      <t>33</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</si>
  <si>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000108</t>
    </r>
  </si>
  <si>
    <t>2023-10-27</t>
  </si>
  <si>
    <t>2028-05-05</t>
  </si>
  <si>
    <t>2023-04-07</t>
  </si>
  <si>
    <r>
      <rPr>
        <sz val="10"/>
        <rFont val="宋体"/>
        <charset val="134"/>
      </rPr>
      <t>防城港</t>
    </r>
    <r>
      <rPr>
        <sz val="10"/>
        <rFont val="Times New Roman"/>
        <charset val="134"/>
      </rPr>
      <t>-</t>
    </r>
    <r>
      <rPr>
        <sz val="10"/>
        <rFont val="宋体"/>
        <charset val="134"/>
      </rPr>
      <t>上海，鲅鱼圈</t>
    </r>
    <r>
      <rPr>
        <sz val="10"/>
        <rFont val="Times New Roman"/>
        <charset val="134"/>
      </rPr>
      <t>-</t>
    </r>
    <r>
      <rPr>
        <sz val="10"/>
        <rFont val="宋体"/>
        <charset val="134"/>
      </rPr>
      <t>台州</t>
    </r>
  </si>
  <si>
    <r>
      <rPr>
        <sz val="10"/>
        <rFont val="宋体"/>
        <charset val="134"/>
      </rPr>
      <t>闽水</t>
    </r>
    <r>
      <rPr>
        <sz val="10"/>
        <rFont val="Times New Roman"/>
        <charset val="134"/>
      </rPr>
      <t>SJ00355</t>
    </r>
  </si>
  <si>
    <r>
      <rPr>
        <sz val="10"/>
        <rFont val="宋体"/>
        <charset val="134"/>
      </rPr>
      <t>东润</t>
    </r>
    <r>
      <rPr>
        <sz val="10"/>
        <rFont val="Times New Roman"/>
        <charset val="134"/>
      </rPr>
      <t>2</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</si>
  <si>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000149</t>
    </r>
  </si>
  <si>
    <t>2018-05-16</t>
  </si>
  <si>
    <r>
      <rPr>
        <sz val="10"/>
        <rFont val="宋体"/>
        <charset val="134"/>
      </rPr>
      <t>湛江</t>
    </r>
    <r>
      <rPr>
        <sz val="10"/>
        <rFont val="Times New Roman"/>
        <charset val="134"/>
      </rPr>
      <t>-</t>
    </r>
    <r>
      <rPr>
        <sz val="10"/>
        <rFont val="宋体"/>
        <charset val="134"/>
      </rPr>
      <t>厦门</t>
    </r>
    <r>
      <rPr>
        <sz val="10"/>
        <rFont val="Times New Roman"/>
        <charset val="134"/>
      </rPr>
      <t>-</t>
    </r>
    <r>
      <rPr>
        <sz val="10"/>
        <rFont val="宋体"/>
        <charset val="134"/>
      </rPr>
      <t>日照</t>
    </r>
  </si>
  <si>
    <r>
      <rPr>
        <sz val="10"/>
        <rFont val="宋体"/>
        <charset val="134"/>
      </rPr>
      <t>泽晟</t>
    </r>
    <r>
      <rPr>
        <sz val="10"/>
        <rFont val="Times New Roman"/>
        <charset val="134"/>
      </rPr>
      <t>118</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</si>
  <si>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000134</t>
    </r>
  </si>
  <si>
    <t>2008-06-23</t>
  </si>
  <si>
    <r>
      <rPr>
        <sz val="10"/>
        <rFont val="宋体"/>
        <charset val="134"/>
      </rPr>
      <t>泉州泽晟船务有限公司</t>
    </r>
  </si>
  <si>
    <r>
      <rPr>
        <sz val="10"/>
        <rFont val="宋体"/>
        <charset val="134"/>
      </rPr>
      <t>阳江</t>
    </r>
    <r>
      <rPr>
        <sz val="10"/>
        <rFont val="Times New Roman"/>
        <charset val="134"/>
      </rPr>
      <t>-</t>
    </r>
    <r>
      <rPr>
        <sz val="10"/>
        <rFont val="宋体"/>
        <charset val="134"/>
      </rPr>
      <t>南沙</t>
    </r>
  </si>
  <si>
    <r>
      <rPr>
        <sz val="10"/>
        <rFont val="宋体"/>
        <charset val="134"/>
      </rPr>
      <t>福建和晟船运有限公司</t>
    </r>
  </si>
  <si>
    <r>
      <rPr>
        <sz val="10"/>
        <rFont val="宋体"/>
        <charset val="134"/>
      </rPr>
      <t>闽水</t>
    </r>
    <r>
      <rPr>
        <sz val="10"/>
        <rFont val="Times New Roman"/>
        <charset val="134"/>
      </rPr>
      <t>SJ00384</t>
    </r>
  </si>
  <si>
    <r>
      <rPr>
        <sz val="10"/>
        <rFont val="宋体"/>
        <charset val="134"/>
      </rPr>
      <t>华海芳芳</t>
    </r>
  </si>
  <si>
    <r>
      <rPr>
        <sz val="10"/>
        <rFont val="宋体"/>
        <charset val="134"/>
      </rPr>
      <t>闽</t>
    </r>
    <r>
      <rPr>
        <sz val="10"/>
        <rFont val="Times New Roman"/>
        <charset val="134"/>
      </rPr>
      <t>SJ(2024)000110</t>
    </r>
  </si>
  <si>
    <r>
      <rPr>
        <sz val="10"/>
        <rFont val="宋体"/>
        <charset val="134"/>
      </rPr>
      <t>福建和晟船运有限公司、许书烟</t>
    </r>
  </si>
  <si>
    <r>
      <rPr>
        <sz val="10"/>
        <rFont val="宋体"/>
        <charset val="134"/>
      </rPr>
      <t>上海和晟企业发展有限公司</t>
    </r>
  </si>
  <si>
    <r>
      <rPr>
        <sz val="10"/>
        <rFont val="宋体"/>
        <charset val="134"/>
      </rPr>
      <t>营口至南沙</t>
    </r>
  </si>
  <si>
    <r>
      <rPr>
        <sz val="10"/>
        <rFont val="宋体"/>
        <charset val="134"/>
      </rPr>
      <t>石狮市恒通船务有限公司</t>
    </r>
  </si>
  <si>
    <r>
      <rPr>
        <sz val="10"/>
        <rFont val="宋体"/>
        <charset val="134"/>
      </rPr>
      <t>交闽</t>
    </r>
    <r>
      <rPr>
        <sz val="10"/>
        <rFont val="Times New Roman"/>
        <charset val="134"/>
      </rPr>
      <t>XK0417</t>
    </r>
  </si>
  <si>
    <r>
      <rPr>
        <sz val="10"/>
        <rFont val="宋体"/>
        <charset val="134"/>
      </rPr>
      <t>恒辉</t>
    </r>
    <r>
      <rPr>
        <sz val="10"/>
        <rFont val="Times New Roman"/>
        <charset val="134"/>
      </rPr>
      <t>5</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</si>
  <si>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400001</t>
    </r>
  </si>
  <si>
    <t>2025-3-12</t>
  </si>
  <si>
    <t>2026-4-7</t>
  </si>
  <si>
    <t>2007-8-24</t>
  </si>
  <si>
    <r>
      <rPr>
        <sz val="10"/>
        <rFont val="宋体"/>
        <charset val="134"/>
      </rPr>
      <t>上海</t>
    </r>
    <r>
      <rPr>
        <sz val="10"/>
        <rFont val="Times New Roman"/>
        <charset val="134"/>
      </rPr>
      <t>-</t>
    </r>
    <r>
      <rPr>
        <sz val="10"/>
        <rFont val="宋体"/>
        <charset val="134"/>
      </rPr>
      <t>吉布提</t>
    </r>
    <r>
      <rPr>
        <sz val="10"/>
        <rFont val="Times New Roman"/>
        <charset val="134"/>
      </rPr>
      <t>-</t>
    </r>
    <r>
      <rPr>
        <sz val="10"/>
        <rFont val="宋体"/>
        <charset val="134"/>
      </rPr>
      <t>埃及</t>
    </r>
    <r>
      <rPr>
        <sz val="10"/>
        <rFont val="Times New Roman"/>
        <charset val="134"/>
      </rPr>
      <t>-</t>
    </r>
    <r>
      <rPr>
        <sz val="10"/>
        <rFont val="宋体"/>
        <charset val="134"/>
      </rPr>
      <t>阿联酋</t>
    </r>
  </si>
  <si>
    <r>
      <rPr>
        <sz val="10"/>
        <rFont val="宋体"/>
        <charset val="134"/>
      </rPr>
      <t>恒辉</t>
    </r>
    <r>
      <rPr>
        <sz val="10"/>
        <rFont val="Times New Roman"/>
        <charset val="134"/>
      </rPr>
      <t>6</t>
    </r>
  </si>
  <si>
    <r>
      <rPr>
        <sz val="10"/>
        <rFont val="宋体"/>
        <charset val="134"/>
      </rPr>
      <t>闽</t>
    </r>
    <r>
      <rPr>
        <sz val="10"/>
        <rFont val="Times New Roman"/>
        <charset val="134"/>
      </rPr>
      <t>SJ</t>
    </r>
    <r>
      <rPr>
        <sz val="10"/>
        <rFont val="宋体"/>
        <charset val="134"/>
      </rPr>
      <t>（</t>
    </r>
    <r>
      <rPr>
        <sz val="10"/>
        <rFont val="Times New Roman"/>
        <charset val="134"/>
      </rPr>
      <t>2017</t>
    </r>
    <r>
      <rPr>
        <sz val="10"/>
        <rFont val="宋体"/>
        <charset val="134"/>
      </rPr>
      <t>）</t>
    </r>
    <r>
      <rPr>
        <sz val="10"/>
        <rFont val="Times New Roman"/>
        <charset val="134"/>
      </rPr>
      <t>000089</t>
    </r>
  </si>
  <si>
    <t>2025-3-20</t>
  </si>
  <si>
    <t>2026-4-18</t>
  </si>
  <si>
    <t>2004-8-9</t>
  </si>
  <si>
    <r>
      <rPr>
        <sz val="10"/>
        <rFont val="宋体"/>
        <charset val="134"/>
      </rPr>
      <t>福建宏泰船务有限公司</t>
    </r>
  </si>
  <si>
    <r>
      <rPr>
        <sz val="10"/>
        <rFont val="宋体"/>
        <charset val="134"/>
      </rPr>
      <t>交闽</t>
    </r>
    <r>
      <rPr>
        <sz val="10"/>
        <rFont val="Times New Roman"/>
        <charset val="134"/>
      </rPr>
      <t>XK0484</t>
    </r>
  </si>
  <si>
    <r>
      <rPr>
        <sz val="10"/>
        <rFont val="宋体"/>
        <charset val="134"/>
      </rPr>
      <t>宏泰顺</t>
    </r>
  </si>
  <si>
    <r>
      <rPr>
        <sz val="10"/>
        <rFont val="宋体"/>
        <charset val="134"/>
      </rPr>
      <t>闽</t>
    </r>
    <r>
      <rPr>
        <sz val="10"/>
        <rFont val="Times New Roman"/>
        <charset val="134"/>
      </rPr>
      <t>SJ[2010]4000</t>
    </r>
  </si>
  <si>
    <r>
      <rPr>
        <sz val="10"/>
        <rFont val="宋体"/>
        <charset val="134"/>
      </rPr>
      <t>北方港口至长江内</t>
    </r>
  </si>
  <si>
    <r>
      <rPr>
        <sz val="10"/>
        <rFont val="宋体"/>
        <charset val="134"/>
      </rPr>
      <t>石狮市长恒船务有限责任公司</t>
    </r>
  </si>
  <si>
    <r>
      <rPr>
        <sz val="10"/>
        <rFont val="宋体"/>
        <charset val="134"/>
      </rPr>
      <t>闽水</t>
    </r>
    <r>
      <rPr>
        <sz val="10"/>
        <rFont val="Times New Roman"/>
        <charset val="134"/>
      </rPr>
      <t>SJ00103</t>
    </r>
  </si>
  <si>
    <r>
      <rPr>
        <sz val="10"/>
        <rFont val="宋体"/>
        <charset val="134"/>
      </rPr>
      <t>长恒</t>
    </r>
    <r>
      <rPr>
        <sz val="10"/>
        <rFont val="Times New Roman"/>
        <charset val="134"/>
      </rPr>
      <t>22</t>
    </r>
  </si>
  <si>
    <r>
      <rPr>
        <sz val="10"/>
        <rFont val="宋体"/>
        <charset val="134"/>
      </rPr>
      <t>闽</t>
    </r>
    <r>
      <rPr>
        <sz val="10"/>
        <rFont val="Times New Roman"/>
        <charset val="134"/>
      </rPr>
      <t>SJ</t>
    </r>
    <r>
      <rPr>
        <sz val="10"/>
        <rFont val="宋体"/>
        <charset val="134"/>
      </rPr>
      <t>（</t>
    </r>
    <r>
      <rPr>
        <sz val="10"/>
        <rFont val="Times New Roman"/>
        <charset val="134"/>
      </rPr>
      <t>2018</t>
    </r>
    <r>
      <rPr>
        <sz val="10"/>
        <rFont val="宋体"/>
        <charset val="134"/>
      </rPr>
      <t>）</t>
    </r>
    <r>
      <rPr>
        <sz val="10"/>
        <rFont val="Times New Roman"/>
        <charset val="134"/>
      </rPr>
      <t>000076</t>
    </r>
  </si>
  <si>
    <t>2023-03-13</t>
  </si>
  <si>
    <t>2028-03-14</t>
  </si>
  <si>
    <r>
      <rPr>
        <sz val="10"/>
        <rFont val="宋体"/>
        <charset val="134"/>
      </rPr>
      <t>国内沿海、长江中下游及珠江水系普通货物运输</t>
    </r>
  </si>
  <si>
    <r>
      <rPr>
        <sz val="10"/>
        <rFont val="宋体"/>
        <charset val="134"/>
      </rPr>
      <t>天津</t>
    </r>
    <r>
      <rPr>
        <sz val="10"/>
        <rFont val="Times New Roman"/>
        <charset val="134"/>
      </rPr>
      <t>-</t>
    </r>
    <r>
      <rPr>
        <sz val="10"/>
        <rFont val="宋体"/>
        <charset val="134"/>
      </rPr>
      <t>天津</t>
    </r>
  </si>
  <si>
    <r>
      <rPr>
        <sz val="10"/>
        <rFont val="宋体"/>
        <charset val="134"/>
      </rPr>
      <t>长恒</t>
    </r>
    <r>
      <rPr>
        <sz val="10"/>
        <rFont val="Times New Roman"/>
        <charset val="134"/>
      </rPr>
      <t>26</t>
    </r>
  </si>
  <si>
    <r>
      <rPr>
        <sz val="10"/>
        <rFont val="宋体"/>
        <charset val="134"/>
      </rPr>
      <t>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000013</t>
    </r>
  </si>
  <si>
    <t>2023-07-27</t>
  </si>
  <si>
    <t>2028-07-27</t>
  </si>
  <si>
    <r>
      <rPr>
        <sz val="10"/>
        <rFont val="宋体"/>
        <charset val="134"/>
      </rPr>
      <t>京唐</t>
    </r>
    <r>
      <rPr>
        <sz val="10"/>
        <rFont val="Times New Roman"/>
        <charset val="134"/>
      </rPr>
      <t>-</t>
    </r>
    <r>
      <rPr>
        <sz val="10"/>
        <rFont val="宋体"/>
        <charset val="134"/>
      </rPr>
      <t>镇海</t>
    </r>
  </si>
  <si>
    <r>
      <rPr>
        <sz val="10"/>
        <rFont val="宋体"/>
        <charset val="134"/>
      </rPr>
      <t>长恒</t>
    </r>
    <r>
      <rPr>
        <sz val="10"/>
        <rFont val="Times New Roman"/>
        <charset val="134"/>
      </rPr>
      <t>27</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</si>
  <si>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000135</t>
    </r>
  </si>
  <si>
    <t>2023-07-21</t>
  </si>
  <si>
    <t>2028-07-20</t>
  </si>
  <si>
    <r>
      <rPr>
        <sz val="10"/>
        <rFont val="宋体"/>
        <charset val="134"/>
      </rPr>
      <t>长恒</t>
    </r>
    <r>
      <rPr>
        <sz val="10"/>
        <rFont val="Times New Roman"/>
        <charset val="134"/>
      </rPr>
      <t>25</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</si>
  <si>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000035</t>
    </r>
  </si>
  <si>
    <t>2024-04-07</t>
  </si>
  <si>
    <t>2029-04-06</t>
  </si>
  <si>
    <r>
      <rPr>
        <sz val="10"/>
        <rFont val="宋体"/>
        <charset val="134"/>
      </rPr>
      <t>石狮中达船务有限公司</t>
    </r>
  </si>
  <si>
    <r>
      <rPr>
        <sz val="10"/>
        <rFont val="宋体"/>
        <charset val="134"/>
      </rPr>
      <t>闽水</t>
    </r>
    <r>
      <rPr>
        <sz val="10"/>
        <rFont val="Times New Roman"/>
        <charset val="134"/>
      </rPr>
      <t>SJ00133</t>
    </r>
  </si>
  <si>
    <r>
      <rPr>
        <sz val="10"/>
        <rFont val="宋体"/>
        <charset val="134"/>
      </rPr>
      <t>中达</t>
    </r>
    <r>
      <rPr>
        <sz val="10"/>
        <rFont val="Times New Roman"/>
        <charset val="134"/>
      </rPr>
      <t>66</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</si>
  <si>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000043</t>
    </r>
  </si>
  <si>
    <r>
      <rPr>
        <sz val="10"/>
        <rFont val="宋体"/>
        <charset val="134"/>
      </rPr>
      <t>国内沿海、长江中下游及珠江三角洲普通货船运输；国内水路货物班轮运输</t>
    </r>
  </si>
  <si>
    <r>
      <rPr>
        <sz val="10"/>
        <rFont val="宋体"/>
        <charset val="134"/>
      </rPr>
      <t>正常</t>
    </r>
  </si>
  <si>
    <r>
      <rPr>
        <sz val="10"/>
        <rFont val="宋体"/>
        <charset val="134"/>
      </rPr>
      <t>青岛</t>
    </r>
    <r>
      <rPr>
        <sz val="10"/>
        <rFont val="Times New Roman"/>
        <charset val="134"/>
      </rPr>
      <t>/</t>
    </r>
    <r>
      <rPr>
        <sz val="10"/>
        <rFont val="宋体"/>
        <charset val="134"/>
      </rPr>
      <t>日照</t>
    </r>
    <r>
      <rPr>
        <sz val="10"/>
        <rFont val="Times New Roman"/>
        <charset val="134"/>
      </rPr>
      <t>/</t>
    </r>
    <r>
      <rPr>
        <sz val="10"/>
        <rFont val="宋体"/>
        <charset val="134"/>
      </rPr>
      <t>连云港</t>
    </r>
    <r>
      <rPr>
        <sz val="10"/>
        <rFont val="Times New Roman"/>
        <charset val="134"/>
      </rPr>
      <t>/</t>
    </r>
    <r>
      <rPr>
        <sz val="10"/>
        <rFont val="宋体"/>
        <charset val="134"/>
      </rPr>
      <t>威海</t>
    </r>
  </si>
  <si>
    <r>
      <rPr>
        <sz val="10"/>
        <rFont val="宋体"/>
        <charset val="134"/>
      </rPr>
      <t>中达</t>
    </r>
    <r>
      <rPr>
        <sz val="10"/>
        <rFont val="Times New Roman"/>
        <charset val="134"/>
      </rPr>
      <t>88</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</si>
  <si>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000287</t>
    </r>
  </si>
  <si>
    <r>
      <rPr>
        <sz val="10"/>
        <rFont val="宋体"/>
        <charset val="134"/>
      </rPr>
      <t>中达</t>
    </r>
    <r>
      <rPr>
        <sz val="10"/>
        <rFont val="Times New Roman"/>
        <charset val="134"/>
      </rPr>
      <t>89</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</si>
  <si>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000255</t>
    </r>
  </si>
  <si>
    <r>
      <rPr>
        <sz val="10"/>
        <rFont val="宋体"/>
        <charset val="134"/>
      </rPr>
      <t>福建省鑫嘉源海运有限责任公司</t>
    </r>
  </si>
  <si>
    <r>
      <rPr>
        <sz val="10"/>
        <rFont val="宋体"/>
        <charset val="134"/>
      </rPr>
      <t>闽水</t>
    </r>
    <r>
      <rPr>
        <sz val="10"/>
        <rFont val="Times New Roman"/>
        <charset val="134"/>
      </rPr>
      <t>SJ00137</t>
    </r>
  </si>
  <si>
    <r>
      <rPr>
        <sz val="10"/>
        <rFont val="宋体"/>
        <charset val="134"/>
      </rPr>
      <t>鑫嘉源</t>
    </r>
    <r>
      <rPr>
        <sz val="10"/>
        <rFont val="Times New Roman"/>
        <charset val="134"/>
      </rPr>
      <t>117</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</si>
  <si>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000188</t>
    </r>
  </si>
  <si>
    <r>
      <rPr>
        <sz val="10"/>
        <rFont val="宋体"/>
        <charset val="134"/>
      </rPr>
      <t>广州至天津</t>
    </r>
  </si>
  <si>
    <r>
      <rPr>
        <sz val="10"/>
        <rFont val="宋体"/>
        <charset val="134"/>
      </rPr>
      <t>鑫嘉源</t>
    </r>
    <r>
      <rPr>
        <sz val="10"/>
        <rFont val="Times New Roman"/>
        <charset val="134"/>
      </rPr>
      <t>217</t>
    </r>
  </si>
  <si>
    <r>
      <rPr>
        <sz val="10"/>
        <rFont val="宋体"/>
        <charset val="134"/>
      </rPr>
      <t>闽</t>
    </r>
    <r>
      <rPr>
        <sz val="10"/>
        <rFont val="Times New Roman"/>
        <charset val="134"/>
      </rPr>
      <t>SJ</t>
    </r>
    <r>
      <rPr>
        <sz val="10"/>
        <rFont val="宋体"/>
        <charset val="134"/>
      </rPr>
      <t>（</t>
    </r>
    <r>
      <rPr>
        <sz val="10"/>
        <rFont val="Times New Roman"/>
        <charset val="134"/>
      </rPr>
      <t>2020</t>
    </r>
    <r>
      <rPr>
        <sz val="10"/>
        <rFont val="宋体"/>
        <charset val="134"/>
      </rPr>
      <t>）</t>
    </r>
    <r>
      <rPr>
        <sz val="10"/>
        <rFont val="Times New Roman"/>
        <charset val="134"/>
      </rPr>
      <t>000228</t>
    </r>
  </si>
  <si>
    <r>
      <rPr>
        <sz val="10"/>
        <rFont val="宋体"/>
        <charset val="134"/>
      </rPr>
      <t>鑫嘉源</t>
    </r>
    <r>
      <rPr>
        <sz val="10"/>
        <rFont val="Times New Roman"/>
        <charset val="134"/>
      </rPr>
      <t>218</t>
    </r>
  </si>
  <si>
    <r>
      <rPr>
        <sz val="10"/>
        <rFont val="宋体"/>
        <charset val="134"/>
      </rPr>
      <t>闽</t>
    </r>
    <r>
      <rPr>
        <sz val="10"/>
        <rFont val="Times New Roman"/>
        <charset val="134"/>
      </rPr>
      <t>SJ</t>
    </r>
    <r>
      <rPr>
        <sz val="10"/>
        <rFont val="宋体"/>
        <charset val="134"/>
      </rPr>
      <t>（</t>
    </r>
    <r>
      <rPr>
        <sz val="10"/>
        <rFont val="Times New Roman"/>
        <charset val="134"/>
      </rPr>
      <t>2019</t>
    </r>
    <r>
      <rPr>
        <sz val="10"/>
        <rFont val="宋体"/>
        <charset val="134"/>
      </rPr>
      <t>）</t>
    </r>
    <r>
      <rPr>
        <sz val="10"/>
        <rFont val="Times New Roman"/>
        <charset val="134"/>
      </rPr>
      <t>000192</t>
    </r>
  </si>
  <si>
    <r>
      <rPr>
        <sz val="10"/>
        <rFont val="宋体"/>
        <charset val="134"/>
      </rPr>
      <t>南宁至天津</t>
    </r>
  </si>
  <si>
    <r>
      <rPr>
        <sz val="10"/>
        <rFont val="宋体"/>
        <charset val="134"/>
      </rPr>
      <t>鑫嘉源</t>
    </r>
    <r>
      <rPr>
        <sz val="10"/>
        <rFont val="Times New Roman"/>
        <charset val="134"/>
      </rPr>
      <t>268</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</si>
  <si>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000127</t>
    </r>
  </si>
  <si>
    <r>
      <rPr>
        <sz val="10"/>
        <rFont val="宋体"/>
        <charset val="134"/>
      </rPr>
      <t>祥吉</t>
    </r>
    <r>
      <rPr>
        <sz val="10"/>
        <rFont val="Times New Roman"/>
        <charset val="134"/>
      </rPr>
      <t>1</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</si>
  <si>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000029</t>
    </r>
  </si>
  <si>
    <r>
      <rPr>
        <sz val="10"/>
        <rFont val="宋体"/>
        <charset val="134"/>
      </rPr>
      <t>石狮市祥吉航运责任有限公司</t>
    </r>
  </si>
  <si>
    <r>
      <rPr>
        <sz val="10"/>
        <rFont val="宋体"/>
        <charset val="134"/>
      </rPr>
      <t>石狮昌盛船务有限公司</t>
    </r>
  </si>
  <si>
    <r>
      <rPr>
        <sz val="10"/>
        <rFont val="宋体"/>
        <charset val="134"/>
      </rPr>
      <t>交闽</t>
    </r>
    <r>
      <rPr>
        <sz val="10"/>
        <rFont val="Times New Roman"/>
        <charset val="134"/>
      </rPr>
      <t>XK0487</t>
    </r>
  </si>
  <si>
    <r>
      <rPr>
        <sz val="10"/>
        <rFont val="宋体"/>
        <charset val="134"/>
      </rPr>
      <t>昌盛集</t>
    </r>
    <r>
      <rPr>
        <sz val="10"/>
        <rFont val="Times New Roman"/>
        <charset val="134"/>
      </rPr>
      <t>5</t>
    </r>
  </si>
  <si>
    <r>
      <rPr>
        <sz val="10"/>
        <rFont val="宋体"/>
        <charset val="134"/>
      </rPr>
      <t>闽</t>
    </r>
    <r>
      <rPr>
        <sz val="10"/>
        <rFont val="Times New Roman"/>
        <charset val="134"/>
      </rPr>
      <t>SJ</t>
    </r>
    <r>
      <rPr>
        <sz val="10"/>
        <rFont val="宋体"/>
        <charset val="134"/>
      </rPr>
      <t>（</t>
    </r>
    <r>
      <rPr>
        <sz val="10"/>
        <rFont val="Times New Roman"/>
        <charset val="134"/>
      </rPr>
      <t>2012</t>
    </r>
    <r>
      <rPr>
        <sz val="10"/>
        <rFont val="宋体"/>
        <charset val="134"/>
      </rPr>
      <t>）</t>
    </r>
    <r>
      <rPr>
        <sz val="10"/>
        <rFont val="Times New Roman"/>
        <charset val="134"/>
      </rPr>
      <t>40018</t>
    </r>
  </si>
  <si>
    <r>
      <rPr>
        <sz val="10"/>
        <rFont val="宋体"/>
        <charset val="134"/>
      </rPr>
      <t>国内沿海、长江中下游及珠江三角洲普通货物运输。</t>
    </r>
  </si>
  <si>
    <r>
      <rPr>
        <sz val="10"/>
        <rFont val="宋体"/>
        <charset val="134"/>
      </rPr>
      <t>烟台</t>
    </r>
    <r>
      <rPr>
        <sz val="10"/>
        <rFont val="Times New Roman"/>
        <charset val="134"/>
      </rPr>
      <t>-</t>
    </r>
    <r>
      <rPr>
        <sz val="10"/>
        <rFont val="宋体"/>
        <charset val="134"/>
      </rPr>
      <t>上海</t>
    </r>
  </si>
  <si>
    <r>
      <rPr>
        <sz val="10"/>
        <rFont val="宋体"/>
        <charset val="134"/>
      </rPr>
      <t>昌盛集</t>
    </r>
    <r>
      <rPr>
        <sz val="10"/>
        <rFont val="Times New Roman"/>
        <charset val="134"/>
      </rPr>
      <t>6</t>
    </r>
  </si>
  <si>
    <r>
      <rPr>
        <sz val="10"/>
        <rFont val="宋体"/>
        <charset val="134"/>
      </rPr>
      <t>闽</t>
    </r>
    <r>
      <rPr>
        <sz val="10"/>
        <rFont val="Times New Roman"/>
        <charset val="134"/>
      </rPr>
      <t>SJ</t>
    </r>
    <r>
      <rPr>
        <sz val="10"/>
        <rFont val="宋体"/>
        <charset val="134"/>
      </rPr>
      <t>（</t>
    </r>
    <r>
      <rPr>
        <sz val="10"/>
        <rFont val="Times New Roman"/>
        <charset val="134"/>
      </rPr>
      <t>2014</t>
    </r>
    <r>
      <rPr>
        <sz val="10"/>
        <rFont val="宋体"/>
        <charset val="134"/>
      </rPr>
      <t>）</t>
    </r>
    <r>
      <rPr>
        <sz val="10"/>
        <rFont val="Times New Roman"/>
        <charset val="134"/>
      </rPr>
      <t>40013</t>
    </r>
  </si>
  <si>
    <r>
      <rPr>
        <sz val="10"/>
        <rFont val="宋体"/>
        <charset val="134"/>
      </rPr>
      <t>玉米</t>
    </r>
  </si>
  <si>
    <r>
      <rPr>
        <sz val="10"/>
        <rFont val="宋体"/>
        <charset val="134"/>
      </rPr>
      <t>深圳</t>
    </r>
    <r>
      <rPr>
        <sz val="10"/>
        <rFont val="Times New Roman"/>
        <charset val="134"/>
      </rPr>
      <t>-</t>
    </r>
    <r>
      <rPr>
        <sz val="10"/>
        <rFont val="宋体"/>
        <charset val="134"/>
      </rPr>
      <t>上海</t>
    </r>
  </si>
  <si>
    <r>
      <rPr>
        <sz val="10"/>
        <rFont val="宋体"/>
        <charset val="134"/>
      </rPr>
      <t>昌盛集</t>
    </r>
    <r>
      <rPr>
        <sz val="10"/>
        <rFont val="Times New Roman"/>
        <charset val="134"/>
      </rPr>
      <t>9</t>
    </r>
  </si>
  <si>
    <r>
      <rPr>
        <sz val="10"/>
        <rFont val="宋体"/>
        <charset val="134"/>
      </rPr>
      <t>闽</t>
    </r>
    <r>
      <rPr>
        <sz val="10"/>
        <rFont val="Times New Roman"/>
        <charset val="134"/>
      </rPr>
      <t>SJ</t>
    </r>
    <r>
      <rPr>
        <sz val="10"/>
        <rFont val="宋体"/>
        <charset val="134"/>
      </rPr>
      <t>（</t>
    </r>
    <r>
      <rPr>
        <sz val="10"/>
        <rFont val="Times New Roman"/>
        <charset val="134"/>
      </rPr>
      <t>2023</t>
    </r>
    <r>
      <rPr>
        <sz val="10"/>
        <rFont val="宋体"/>
        <charset val="134"/>
      </rPr>
      <t>）</t>
    </r>
    <r>
      <rPr>
        <sz val="10"/>
        <rFont val="Times New Roman"/>
        <charset val="134"/>
      </rPr>
      <t>000094</t>
    </r>
  </si>
  <si>
    <r>
      <rPr>
        <sz val="10"/>
        <rFont val="宋体"/>
        <charset val="134"/>
      </rPr>
      <t>锦州</t>
    </r>
    <r>
      <rPr>
        <sz val="10"/>
        <rFont val="Times New Roman"/>
        <charset val="134"/>
      </rPr>
      <t>-</t>
    </r>
    <r>
      <rPr>
        <sz val="10"/>
        <rFont val="宋体"/>
        <charset val="134"/>
      </rPr>
      <t>泉州</t>
    </r>
  </si>
  <si>
    <r>
      <rPr>
        <sz val="10"/>
        <rFont val="宋体"/>
        <charset val="134"/>
      </rPr>
      <t>福建省石狮市恒信船务有限公司</t>
    </r>
  </si>
  <si>
    <r>
      <rPr>
        <sz val="10"/>
        <rFont val="宋体"/>
        <charset val="134"/>
      </rPr>
      <t>交闽</t>
    </r>
    <r>
      <rPr>
        <sz val="10"/>
        <rFont val="Times New Roman"/>
        <charset val="134"/>
      </rPr>
      <t>XK0325</t>
    </r>
  </si>
  <si>
    <r>
      <rPr>
        <sz val="10"/>
        <rFont val="宋体"/>
        <charset val="134"/>
      </rPr>
      <t>江信</t>
    </r>
    <r>
      <rPr>
        <sz val="10"/>
        <rFont val="Times New Roman"/>
        <charset val="134"/>
      </rPr>
      <t>5</t>
    </r>
  </si>
  <si>
    <r>
      <rPr>
        <sz val="10"/>
        <rFont val="宋体"/>
        <charset val="134"/>
      </rPr>
      <t>闽</t>
    </r>
    <r>
      <rPr>
        <sz val="10"/>
        <rFont val="Times New Roman"/>
        <charset val="134"/>
      </rPr>
      <t>SJ</t>
    </r>
    <r>
      <rPr>
        <sz val="10"/>
        <rFont val="宋体"/>
        <charset val="134"/>
      </rPr>
      <t>（</t>
    </r>
    <r>
      <rPr>
        <sz val="10"/>
        <rFont val="Times New Roman"/>
        <charset val="134"/>
      </rPr>
      <t>2005</t>
    </r>
    <r>
      <rPr>
        <sz val="10"/>
        <rFont val="宋体"/>
        <charset val="134"/>
      </rPr>
      <t>）</t>
    </r>
    <r>
      <rPr>
        <sz val="10"/>
        <rFont val="Times New Roman"/>
        <charset val="134"/>
      </rPr>
      <t>40060</t>
    </r>
  </si>
  <si>
    <r>
      <rPr>
        <sz val="10"/>
        <rFont val="宋体"/>
        <charset val="134"/>
      </rPr>
      <t>海囗</t>
    </r>
    <r>
      <rPr>
        <sz val="10"/>
        <rFont val="Times New Roman"/>
        <charset val="134"/>
      </rPr>
      <t>-</t>
    </r>
    <r>
      <rPr>
        <sz val="10"/>
        <rFont val="宋体"/>
        <charset val="134"/>
      </rPr>
      <t>钦州</t>
    </r>
  </si>
  <si>
    <r>
      <rPr>
        <sz val="10"/>
        <rFont val="宋体"/>
        <charset val="134"/>
      </rPr>
      <t>江信</t>
    </r>
    <r>
      <rPr>
        <sz val="10"/>
        <rFont val="Times New Roman"/>
        <charset val="134"/>
      </rPr>
      <t>6</t>
    </r>
  </si>
  <si>
    <r>
      <rPr>
        <sz val="10"/>
        <rFont val="宋体"/>
        <charset val="134"/>
      </rPr>
      <t>闽</t>
    </r>
    <r>
      <rPr>
        <sz val="10"/>
        <rFont val="Times New Roman"/>
        <charset val="134"/>
      </rPr>
      <t>SJ</t>
    </r>
    <r>
      <rPr>
        <sz val="10"/>
        <rFont val="宋体"/>
        <charset val="134"/>
      </rPr>
      <t>（</t>
    </r>
    <r>
      <rPr>
        <sz val="10"/>
        <rFont val="Times New Roman"/>
        <charset val="134"/>
      </rPr>
      <t>2007</t>
    </r>
    <r>
      <rPr>
        <sz val="10"/>
        <rFont val="宋体"/>
        <charset val="134"/>
      </rPr>
      <t>）</t>
    </r>
    <r>
      <rPr>
        <sz val="10"/>
        <rFont val="Times New Roman"/>
        <charset val="134"/>
      </rPr>
      <t>40026</t>
    </r>
  </si>
  <si>
    <r>
      <rPr>
        <sz val="10"/>
        <rFont val="宋体"/>
        <charset val="134"/>
      </rPr>
      <t>厦门</t>
    </r>
    <r>
      <rPr>
        <sz val="10"/>
        <rFont val="Times New Roman"/>
        <charset val="134"/>
      </rPr>
      <t>-</t>
    </r>
    <r>
      <rPr>
        <sz val="10"/>
        <rFont val="宋体"/>
        <charset val="134"/>
      </rPr>
      <t>钦州</t>
    </r>
  </si>
  <si>
    <r>
      <rPr>
        <sz val="10"/>
        <rFont val="宋体"/>
        <charset val="134"/>
      </rPr>
      <t>江信</t>
    </r>
    <r>
      <rPr>
        <sz val="10"/>
        <rFont val="Times New Roman"/>
        <charset val="134"/>
      </rPr>
      <t>7</t>
    </r>
  </si>
  <si>
    <r>
      <rPr>
        <sz val="10"/>
        <rFont val="宋体"/>
        <charset val="134"/>
      </rPr>
      <t>闽</t>
    </r>
    <r>
      <rPr>
        <sz val="10"/>
        <rFont val="Times New Roman"/>
        <charset val="134"/>
      </rPr>
      <t>SJ</t>
    </r>
    <r>
      <rPr>
        <sz val="10"/>
        <rFont val="宋体"/>
        <charset val="134"/>
      </rPr>
      <t>（</t>
    </r>
    <r>
      <rPr>
        <sz val="10"/>
        <rFont val="Times New Roman"/>
        <charset val="134"/>
      </rPr>
      <t>2009</t>
    </r>
    <r>
      <rPr>
        <sz val="10"/>
        <rFont val="宋体"/>
        <charset val="134"/>
      </rPr>
      <t>）</t>
    </r>
    <r>
      <rPr>
        <sz val="10"/>
        <rFont val="Times New Roman"/>
        <charset val="134"/>
      </rPr>
      <t>40023</t>
    </r>
  </si>
  <si>
    <r>
      <rPr>
        <sz val="10"/>
        <rFont val="宋体"/>
        <charset val="134"/>
      </rPr>
      <t>江信</t>
    </r>
    <r>
      <rPr>
        <sz val="10"/>
        <rFont val="Times New Roman"/>
        <charset val="134"/>
      </rPr>
      <t>8</t>
    </r>
  </si>
  <si>
    <r>
      <rPr>
        <sz val="10"/>
        <rFont val="宋体"/>
        <charset val="134"/>
      </rPr>
      <t>闽</t>
    </r>
    <r>
      <rPr>
        <sz val="10"/>
        <rFont val="Times New Roman"/>
        <charset val="134"/>
      </rPr>
      <t>SJ</t>
    </r>
    <r>
      <rPr>
        <sz val="10"/>
        <rFont val="宋体"/>
        <charset val="134"/>
      </rPr>
      <t>（</t>
    </r>
    <r>
      <rPr>
        <sz val="10"/>
        <rFont val="Times New Roman"/>
        <charset val="134"/>
      </rPr>
      <t>2012</t>
    </r>
    <r>
      <rPr>
        <sz val="10"/>
        <rFont val="宋体"/>
        <charset val="134"/>
      </rPr>
      <t>）</t>
    </r>
    <r>
      <rPr>
        <sz val="10"/>
        <rFont val="Times New Roman"/>
        <charset val="134"/>
      </rPr>
      <t>40025</t>
    </r>
  </si>
  <si>
    <r>
      <rPr>
        <sz val="10"/>
        <rFont val="宋体"/>
        <charset val="134"/>
      </rPr>
      <t>江信</t>
    </r>
    <r>
      <rPr>
        <sz val="10"/>
        <rFont val="Times New Roman"/>
        <charset val="134"/>
      </rPr>
      <t>9</t>
    </r>
  </si>
  <si>
    <r>
      <rPr>
        <sz val="10"/>
        <rFont val="宋体"/>
        <charset val="134"/>
      </rPr>
      <t>闽</t>
    </r>
    <r>
      <rPr>
        <sz val="10"/>
        <rFont val="Times New Roman"/>
        <charset val="134"/>
      </rPr>
      <t>SJ</t>
    </r>
    <r>
      <rPr>
        <sz val="10"/>
        <rFont val="宋体"/>
        <charset val="134"/>
      </rPr>
      <t>（</t>
    </r>
    <r>
      <rPr>
        <sz val="10"/>
        <rFont val="Times New Roman"/>
        <charset val="134"/>
      </rPr>
      <t>2015</t>
    </r>
    <r>
      <rPr>
        <sz val="10"/>
        <rFont val="宋体"/>
        <charset val="134"/>
      </rPr>
      <t>）</t>
    </r>
    <r>
      <rPr>
        <sz val="10"/>
        <rFont val="Times New Roman"/>
        <charset val="134"/>
      </rPr>
      <t>400002</t>
    </r>
  </si>
  <si>
    <r>
      <rPr>
        <sz val="10"/>
        <rFont val="宋体"/>
        <charset val="134"/>
      </rPr>
      <t>厦门</t>
    </r>
    <r>
      <rPr>
        <sz val="10"/>
        <rFont val="Times New Roman"/>
        <charset val="134"/>
      </rPr>
      <t>-</t>
    </r>
    <r>
      <rPr>
        <sz val="10"/>
        <rFont val="宋体"/>
        <charset val="134"/>
      </rPr>
      <t>营口</t>
    </r>
  </si>
  <si>
    <r>
      <rPr>
        <sz val="10"/>
        <rFont val="宋体"/>
        <charset val="134"/>
      </rPr>
      <t>江信</t>
    </r>
    <r>
      <rPr>
        <sz val="10"/>
        <rFont val="Times New Roman"/>
        <charset val="134"/>
      </rPr>
      <t>10</t>
    </r>
  </si>
  <si>
    <r>
      <rPr>
        <sz val="10"/>
        <rFont val="宋体"/>
        <charset val="134"/>
      </rPr>
      <t>闽</t>
    </r>
    <r>
      <rPr>
        <sz val="10"/>
        <rFont val="Times New Roman"/>
        <charset val="134"/>
      </rPr>
      <t>SJ</t>
    </r>
    <r>
      <rPr>
        <sz val="10"/>
        <rFont val="宋体"/>
        <charset val="134"/>
      </rPr>
      <t>（</t>
    </r>
    <r>
      <rPr>
        <sz val="10"/>
        <rFont val="Times New Roman"/>
        <charset val="134"/>
      </rPr>
      <t>2018</t>
    </r>
    <r>
      <rPr>
        <sz val="10"/>
        <rFont val="宋体"/>
        <charset val="134"/>
      </rPr>
      <t>）</t>
    </r>
    <r>
      <rPr>
        <sz val="10"/>
        <rFont val="Times New Roman"/>
        <charset val="134"/>
      </rPr>
      <t>000092</t>
    </r>
  </si>
  <si>
    <r>
      <rPr>
        <sz val="10"/>
        <rFont val="宋体"/>
        <charset val="134"/>
      </rPr>
      <t>江信</t>
    </r>
    <r>
      <rPr>
        <sz val="10"/>
        <rFont val="Times New Roman"/>
        <charset val="134"/>
      </rPr>
      <t>12</t>
    </r>
  </si>
  <si>
    <r>
      <rPr>
        <sz val="10"/>
        <rFont val="宋体"/>
        <charset val="134"/>
      </rPr>
      <t>闽</t>
    </r>
    <r>
      <rPr>
        <sz val="10"/>
        <rFont val="Times New Roman"/>
        <charset val="134"/>
      </rPr>
      <t>SJ</t>
    </r>
    <r>
      <rPr>
        <sz val="10"/>
        <rFont val="宋体"/>
        <charset val="134"/>
      </rPr>
      <t>（</t>
    </r>
    <r>
      <rPr>
        <sz val="10"/>
        <rFont val="Times New Roman"/>
        <charset val="134"/>
      </rPr>
      <t>2021</t>
    </r>
    <r>
      <rPr>
        <sz val="10"/>
        <rFont val="宋体"/>
        <charset val="134"/>
      </rPr>
      <t>）</t>
    </r>
    <r>
      <rPr>
        <sz val="10"/>
        <rFont val="Times New Roman"/>
        <charset val="134"/>
      </rPr>
      <t>000005</t>
    </r>
  </si>
  <si>
    <r>
      <rPr>
        <sz val="10"/>
        <rFont val="宋体"/>
        <charset val="134"/>
      </rPr>
      <t>石狮弘兴船务有限公司</t>
    </r>
  </si>
  <si>
    <r>
      <rPr>
        <sz val="10"/>
        <rFont val="宋体"/>
        <charset val="134"/>
      </rPr>
      <t>闽水</t>
    </r>
    <r>
      <rPr>
        <sz val="10"/>
        <rFont val="Times New Roman"/>
        <charset val="134"/>
      </rPr>
      <t>SJ00279</t>
    </r>
  </si>
  <si>
    <r>
      <rPr>
        <sz val="10"/>
        <rFont val="宋体"/>
        <charset val="134"/>
      </rPr>
      <t>弘兴</t>
    </r>
    <r>
      <rPr>
        <sz val="10"/>
        <rFont val="Times New Roman"/>
        <charset val="134"/>
      </rPr>
      <t>288</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</si>
  <si>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000011</t>
    </r>
  </si>
  <si>
    <r>
      <rPr>
        <sz val="10"/>
        <rFont val="宋体"/>
        <charset val="134"/>
      </rPr>
      <t>海南嘉宏晟航务管理有限公司</t>
    </r>
  </si>
  <si>
    <r>
      <rPr>
        <sz val="10"/>
        <rFont val="宋体"/>
        <charset val="134"/>
      </rPr>
      <t>弘兴</t>
    </r>
    <r>
      <rPr>
        <sz val="10"/>
        <rFont val="Times New Roman"/>
        <charset val="134"/>
      </rPr>
      <t>299</t>
    </r>
  </si>
  <si>
    <r>
      <rPr>
        <sz val="10"/>
        <rFont val="宋体"/>
        <charset val="134"/>
      </rPr>
      <t>闽</t>
    </r>
    <r>
      <rPr>
        <sz val="10"/>
        <rFont val="Times New Roman"/>
        <charset val="134"/>
      </rPr>
      <t>SJ</t>
    </r>
    <r>
      <rPr>
        <sz val="10"/>
        <rFont val="宋体"/>
        <charset val="134"/>
      </rPr>
      <t>（</t>
    </r>
    <r>
      <rPr>
        <sz val="10"/>
        <rFont val="Times New Roman"/>
        <charset val="134"/>
      </rPr>
      <t>2022</t>
    </r>
    <r>
      <rPr>
        <sz val="10"/>
        <rFont val="宋体"/>
        <charset val="134"/>
      </rPr>
      <t>）</t>
    </r>
    <r>
      <rPr>
        <sz val="10"/>
        <rFont val="Times New Roman"/>
        <charset val="134"/>
      </rPr>
      <t>000075</t>
    </r>
  </si>
  <si>
    <r>
      <rPr>
        <sz val="10"/>
        <rFont val="宋体"/>
        <charset val="134"/>
      </rPr>
      <t>弘兴</t>
    </r>
    <r>
      <rPr>
        <sz val="10"/>
        <rFont val="Times New Roman"/>
        <charset val="134"/>
      </rPr>
      <t>266</t>
    </r>
  </si>
  <si>
    <r>
      <rPr>
        <sz val="10"/>
        <rFont val="宋体"/>
        <charset val="134"/>
      </rPr>
      <t>闽</t>
    </r>
    <r>
      <rPr>
        <sz val="10"/>
        <rFont val="Times New Roman"/>
        <charset val="134"/>
      </rPr>
      <t>SJ</t>
    </r>
    <r>
      <rPr>
        <sz val="10"/>
        <rFont val="宋体"/>
        <charset val="134"/>
      </rPr>
      <t>（</t>
    </r>
    <r>
      <rPr>
        <sz val="10"/>
        <rFont val="Times New Roman"/>
        <charset val="134"/>
      </rPr>
      <t>2024</t>
    </r>
    <r>
      <rPr>
        <sz val="10"/>
        <rFont val="宋体"/>
        <charset val="134"/>
      </rPr>
      <t>）</t>
    </r>
    <r>
      <rPr>
        <sz val="10"/>
        <rFont val="Times New Roman"/>
        <charset val="134"/>
      </rPr>
      <t>000046</t>
    </r>
  </si>
  <si>
    <r>
      <rPr>
        <sz val="10"/>
        <rFont val="宋体"/>
        <charset val="134"/>
      </rPr>
      <t>泉州市交通局</t>
    </r>
  </si>
  <si>
    <r>
      <rPr>
        <b/>
        <sz val="11"/>
        <rFont val="宋体"/>
        <charset val="134"/>
      </rPr>
      <t>填报说明：</t>
    </r>
    <r>
      <rPr>
        <sz val="11"/>
        <rFont val="宋体"/>
        <charset val="134"/>
      </rPr>
      <t>1.本表汇总的是2024年12月31日前已取得国内水路运输经营资格经营者所属营运船舶的基本情况，由各级水路运输管理部门进行汇总填写上报省港航中心，最后由省港航中心汇总后上报交通运输部；</t>
    </r>
  </si>
  <si>
    <t xml:space="preserve">           2.船舶所有人不是该船舶经营人的，请在备注栏中注明该船舶的船舶所有人及所有人与经营人之间的法律关系（如光租等）；</t>
  </si>
  <si>
    <t xml:space="preserve">           3.日期格式为：YYYY-MM-DD,如：2013-01-01；</t>
  </si>
  <si>
    <t xml:space="preserve">           4.对应附件5的船舶类型：客船、成品油船、原油船、化学品船、其他危险品船、干散货船、集装箱船及其他船舶（驳船、顶拖船等）。</t>
  </si>
  <si>
    <t xml:space="preserve">           5.“辖区”栏：福州、厦门、泉州、宁德、龙岩、南平、三明、漳州、莆田、漳州开发区、平潭；</t>
  </si>
  <si>
    <t xml:space="preserve">           6.“航区”栏根据实际情况填写为：省际沿海、省际内河、省内沿海、省内内河；       </t>
  </si>
  <si>
    <t xml:space="preserve">           7.“船舶核定经营范围”栏按照《船舶营运证》上核定的经营范围填写；
                  </t>
  </si>
  <si>
    <t xml:space="preserve">           8.“承运货物情况”栏填写承运的货物名称，比如铁矿石、电煤；                </t>
  </si>
  <si>
    <t xml:space="preserve">           9.“具体航线情况”栏根据实际经营航线填写，比如广州至天津；                  </t>
  </si>
  <si>
    <t xml:space="preserve">           10.辖区内所有船舶需填写有关信息，核查结果包括通过核查、限期整改、未参加核查，除通过核查外其它核查结果要备注原因。</t>
  </si>
  <si>
    <t>附件5</t>
  </si>
  <si>
    <t>2025年核查情况汇总表</t>
  </si>
  <si>
    <t>填报单位(盖章):                   填报人：                  联系方式：</t>
  </si>
  <si>
    <t>经营者情况</t>
  </si>
  <si>
    <t>应核查数（家）</t>
  </si>
  <si>
    <t>实际核查数（家）</t>
  </si>
  <si>
    <t>未参加核查数（家）</t>
  </si>
  <si>
    <t>盈利经营者数量</t>
  </si>
  <si>
    <t xml:space="preserve">亏损经营者数量 </t>
  </si>
  <si>
    <t>省际运输企业</t>
  </si>
  <si>
    <t>沿海</t>
  </si>
  <si>
    <t>内河</t>
  </si>
  <si>
    <t>省内运输企业</t>
  </si>
  <si>
    <t>个体工商户</t>
  </si>
  <si>
    <t>运输辅助企业</t>
  </si>
  <si>
    <t>船舶管理业</t>
  </si>
  <si>
    <r>
      <rPr>
        <sz val="11"/>
        <rFont val="Times New Roman"/>
        <charset val="0"/>
      </rPr>
      <t>23</t>
    </r>
    <r>
      <rPr>
        <sz val="11"/>
        <rFont val="方正书宋_GBK"/>
        <charset val="0"/>
      </rPr>
      <t>（</t>
    </r>
    <r>
      <rPr>
        <sz val="11"/>
        <rFont val="Times New Roman"/>
        <charset val="0"/>
      </rPr>
      <t>7</t>
    </r>
    <r>
      <rPr>
        <sz val="11"/>
        <rFont val="方正书宋_GBK"/>
        <charset val="0"/>
      </rPr>
      <t>家没有开展管理业务）</t>
    </r>
  </si>
  <si>
    <t>船代</t>
  </si>
  <si>
    <r>
      <rPr>
        <sz val="11"/>
        <rFont val="Times New Roman"/>
        <charset val="0"/>
      </rPr>
      <t>22</t>
    </r>
    <r>
      <rPr>
        <sz val="11"/>
        <rFont val="方正书宋_GBK"/>
        <charset val="0"/>
      </rPr>
      <t>（</t>
    </r>
    <r>
      <rPr>
        <sz val="11"/>
        <rFont val="Times New Roman"/>
        <charset val="0"/>
      </rPr>
      <t>12</t>
    </r>
    <r>
      <rPr>
        <sz val="11"/>
        <rFont val="方正书宋_GBK"/>
        <charset val="0"/>
      </rPr>
      <t>家没有开展代理业务）</t>
    </r>
  </si>
  <si>
    <t>客货代</t>
  </si>
  <si>
    <r>
      <rPr>
        <sz val="11"/>
        <rFont val="Times New Roman"/>
        <charset val="0"/>
      </rPr>
      <t>24</t>
    </r>
    <r>
      <rPr>
        <sz val="11"/>
        <rFont val="方正书宋_GBK"/>
        <charset val="0"/>
      </rPr>
      <t>（</t>
    </r>
    <r>
      <rPr>
        <sz val="11"/>
        <rFont val="Times New Roman"/>
        <charset val="0"/>
      </rPr>
      <t>12</t>
    </r>
    <r>
      <rPr>
        <sz val="11"/>
        <rFont val="方正书宋_GBK"/>
        <charset val="0"/>
      </rPr>
      <t>家没有开展代理业务）</t>
    </r>
  </si>
  <si>
    <t>经营船舶情况</t>
  </si>
  <si>
    <t>应核查数</t>
  </si>
  <si>
    <t>实际核查数</t>
  </si>
  <si>
    <t>未参加核查数</t>
  </si>
  <si>
    <t>艘</t>
  </si>
  <si>
    <t>总吨</t>
  </si>
  <si>
    <t>省际运输船舶</t>
  </si>
  <si>
    <t>客船</t>
  </si>
  <si>
    <t xml:space="preserve">成品油船 </t>
  </si>
  <si>
    <t>原油船</t>
  </si>
  <si>
    <t>化学品船</t>
  </si>
  <si>
    <t>其他危险品船</t>
  </si>
  <si>
    <t>干散货船</t>
  </si>
  <si>
    <t>集装箱船（载货量单位：TEU）</t>
  </si>
  <si>
    <t>其他船舶</t>
  </si>
  <si>
    <t>省内运输船舶</t>
  </si>
  <si>
    <r>
      <rPr>
        <b/>
        <sz val="11"/>
        <rFont val="宋体"/>
        <charset val="134"/>
      </rPr>
      <t>填报说明</t>
    </r>
    <r>
      <rPr>
        <sz val="11"/>
        <rFont val="宋体"/>
        <charset val="134"/>
      </rPr>
      <t>：1.本表由市级水路运输管理部门填写，最后由省级水路运输管理部门汇总后报部。信息截止日期为2024年12月31日;</t>
    </r>
  </si>
  <si>
    <t xml:space="preserve">          2.同一经营者既从事省际运输又从事省内运输按省际运输计，既从事沿海运输又从事内河运输按沿海运输计；</t>
  </si>
  <si>
    <t xml:space="preserve">          3.同一经营者既从事运输业又从事运输服务业，或从事不同类型的运输服务业，在有关项目中分别计;</t>
  </si>
  <si>
    <t xml:space="preserve">          4.应核查数=实际核查数+未参加核查数；实际核查数=通过核查+限期整改。</t>
  </si>
  <si>
    <t>附件6</t>
  </si>
  <si>
    <r>
      <rPr>
        <b/>
        <u/>
        <sz val="16"/>
        <rFont val="宋体"/>
        <charset val="134"/>
      </rPr>
      <t xml:space="preserve">     泉州市       </t>
    </r>
    <r>
      <rPr>
        <b/>
        <sz val="16"/>
        <rFont val="宋体"/>
        <charset val="134"/>
      </rPr>
      <t>辖区内外商投资国内水路运输企业汇总表</t>
    </r>
  </si>
  <si>
    <t>公司名称</t>
  </si>
  <si>
    <t>经济类型</t>
  </si>
  <si>
    <t>主要外资股东</t>
  </si>
  <si>
    <t>外资股比情况（%）</t>
  </si>
  <si>
    <t>外资股东投资类型</t>
  </si>
  <si>
    <t>引入外资报批情况</t>
  </si>
  <si>
    <t>无</t>
  </si>
  <si>
    <t>……</t>
  </si>
  <si>
    <t>说明：1.“外资股东投资类型”按“①外商直接投资的（含公司成立时或成立后外商直接投资的）”“②境外上市发行外资股的”“③引进境外战略投资者的（外国投资者对公司进行一定规模的中长期战略性并购投资，规定增持或减持股份有关要求的）”“④母公司通过上述三种方式引入外资的”等四种类型填写，不限于一种；
      2.“引入外资报批情况”填写引入外资时，经审批的交通（水路）主管部门、批准文件名及文号。</t>
  </si>
  <si>
    <t xml:space="preserve">填报单位(盖章):              填报人：               联系方式： </t>
  </si>
  <si>
    <t>附件8</t>
  </si>
  <si>
    <t>国际船舶运输经营者/内地与港澳间水路运输经营者营运船舶情况表</t>
  </si>
  <si>
    <t>从事国际航运中国籍船舶情况</t>
  </si>
  <si>
    <t>填报企业名称：</t>
  </si>
  <si>
    <t>船名</t>
  </si>
  <si>
    <t>IMO编号</t>
  </si>
  <si>
    <t>船舶类型</t>
  </si>
  <si>
    <t>载重吨</t>
  </si>
  <si>
    <t>客位</t>
  </si>
  <si>
    <t>集装箱箱位(TEU)</t>
  </si>
  <si>
    <t>车位(滚装船适用)</t>
  </si>
  <si>
    <t>建造日期</t>
  </si>
  <si>
    <t>船龄</t>
  </si>
  <si>
    <t>营运状态</t>
  </si>
  <si>
    <t>船舶归属
情况</t>
  </si>
  <si>
    <t>内外贸范围</t>
  </si>
  <si>
    <t>仁建6</t>
  </si>
  <si>
    <t>集装箱船</t>
  </si>
  <si>
    <t>营运</t>
  </si>
  <si>
    <t>自有</t>
  </si>
  <si>
    <t>内外贸兼营</t>
  </si>
  <si>
    <t>仁建8</t>
  </si>
  <si>
    <t>仁建10</t>
  </si>
  <si>
    <t>仁建20</t>
  </si>
  <si>
    <t>海速6</t>
  </si>
  <si>
    <t>海速7</t>
  </si>
  <si>
    <t>安通大连</t>
  </si>
  <si>
    <t>安通福州</t>
  </si>
  <si>
    <t>泰港</t>
  </si>
  <si>
    <t>2009-05-21</t>
  </si>
  <si>
    <t>盛达8</t>
  </si>
  <si>
    <t>散货船</t>
  </si>
  <si>
    <t>新滨洲</t>
  </si>
  <si>
    <t>1999-12-10</t>
  </si>
  <si>
    <t>新滨鸿</t>
  </si>
  <si>
    <t>2022-11-25</t>
  </si>
  <si>
    <t>华创66</t>
  </si>
  <si>
    <t>辉达9</t>
  </si>
  <si>
    <t>仅外贸</t>
  </si>
  <si>
    <t>恒辉5</t>
  </si>
  <si>
    <t>2007-08-24</t>
  </si>
  <si>
    <t>恒辉6</t>
  </si>
  <si>
    <t>2004-08-09</t>
  </si>
  <si>
    <t>从事内地与港澳间水路运输的中国籍船舶情况</t>
  </si>
  <si>
    <t>船舶识别号</t>
  </si>
  <si>
    <t>航速（高速客船适用）</t>
  </si>
  <si>
    <t>港澳内外贸范围</t>
  </si>
  <si>
    <t>兴隆1</t>
  </si>
  <si>
    <t>CN20048601408</t>
  </si>
  <si>
    <t>多用途船</t>
  </si>
  <si>
    <t>2004-02-08</t>
  </si>
  <si>
    <t>闲置</t>
  </si>
  <si>
    <t>内贸+港澳</t>
  </si>
  <si>
    <t>兴隆3</t>
  </si>
  <si>
    <t>CN20081634379</t>
  </si>
  <si>
    <t>2008-08-16</t>
  </si>
  <si>
    <t>从事国际航运非中国籍船舶情况</t>
  </si>
  <si>
    <t>船籍</t>
  </si>
  <si>
    <t>境外注册
登记日期</t>
  </si>
  <si>
    <r>
      <rPr>
        <b/>
        <sz val="10"/>
        <rFont val="宋体"/>
        <charset val="134"/>
      </rPr>
      <t xml:space="preserve"> 填报说明：</t>
    </r>
    <r>
      <rPr>
        <sz val="10"/>
        <rFont val="宋体"/>
        <charset val="134"/>
      </rPr>
      <t>1.船舶统计范围：截至2024年12月31日持有的船舶；</t>
    </r>
  </si>
  <si>
    <t xml:space="preserve">           2.填表人仅填写本公司营运船舶，光租给他人经营的船舶，其船舶信息由承租人填写；</t>
  </si>
  <si>
    <t xml:space="preserve">           3.船舶类型填写“客船”（含“滚装客船”）、“高速客船”、“油船”、“化学品船”（含“LPG/LNG”“散装化学品船”）、“集装箱船”、“干散货船”、“多用途船”、“件杂货船”、“冷
             藏船”、“汽车运输船”十种类别之一，如不属以上任何类别的，则按具体情况填写船舶类型；</t>
  </si>
  <si>
    <t xml:space="preserve">           4.“建造日期”、“注册登记日期”栏的格式为：YYYY-MM-DD，如：2013-12-31；</t>
  </si>
  <si>
    <t xml:space="preserve">           5.船舶归属情况填写“自有”或“光租”（“光租”含融资租赁，期租不纳入统计）；</t>
  </si>
  <si>
    <t xml:space="preserve">           6.营运状态填写“营运”和“闲置”两种。其中闲置是指统计日前60天船舶连续处于空载停泊的状态。</t>
  </si>
  <si>
    <t xml:space="preserve">           7.国际线中国籍船舶“内外贸范围”填写“仅外贸”或“内外贸兼营”；港澳线船舶“港澳内外贸范围”填写“仅港澳”、“内贸+港澳”、“外贸+港澳”、“内贸+外贸+港澳”四种情况之一。</t>
  </si>
  <si>
    <t>附件9</t>
  </si>
  <si>
    <r>
      <rPr>
        <sz val="16"/>
        <rFont val="宋体"/>
        <charset val="134"/>
        <scheme val="minor"/>
      </rPr>
      <t xml:space="preserve"> </t>
    </r>
    <r>
      <rPr>
        <b/>
        <sz val="16"/>
        <rFont val="宋体"/>
        <charset val="134"/>
      </rPr>
      <t xml:space="preserve"> </t>
    </r>
    <r>
      <rPr>
        <b/>
        <u/>
        <sz val="16"/>
        <rFont val="宋体"/>
        <charset val="134"/>
      </rPr>
      <t xml:space="preserve">    </t>
    </r>
    <r>
      <rPr>
        <b/>
        <u/>
        <sz val="16"/>
        <rFont val="宋体"/>
        <charset val="134"/>
        <scheme val="minor"/>
      </rPr>
      <t>泉州市</t>
    </r>
    <r>
      <rPr>
        <b/>
        <u/>
        <sz val="16"/>
        <rFont val="宋体"/>
        <charset val="134"/>
      </rPr>
      <t xml:space="preserve">    </t>
    </r>
    <r>
      <rPr>
        <b/>
        <sz val="16"/>
        <rFont val="宋体"/>
        <charset val="134"/>
      </rPr>
      <t xml:space="preserve"> (省/设区的市)国际船舶运输经营者/内地与港澳间水路运输经营者核查情况表</t>
    </r>
  </si>
  <si>
    <t>所在地级市</t>
  </si>
  <si>
    <t>经营航线范围（国际航线/港澳航线/兼营国际航线和港澳航线)</t>
  </si>
  <si>
    <t>是否涉及危险品运输</t>
  </si>
  <si>
    <t>是否涉及客船运输</t>
  </si>
  <si>
    <t>总运量</t>
  </si>
  <si>
    <t>运输总收入</t>
  </si>
  <si>
    <t>运输总成本</t>
  </si>
  <si>
    <t>是否参加核查</t>
  </si>
  <si>
    <t>是否通过核查</t>
  </si>
  <si>
    <t>未参加核查、未通过核查的原因</t>
  </si>
  <si>
    <t>泉州市</t>
  </si>
  <si>
    <t>国际航线</t>
  </si>
  <si>
    <t>418.44万吨</t>
  </si>
  <si>
    <t>3576.01万美元</t>
  </si>
  <si>
    <t>12324.7794万人民币</t>
  </si>
  <si>
    <t>3.25万吨</t>
  </si>
  <si>
    <t>58.62万美元</t>
  </si>
  <si>
    <t>83.97万美元</t>
  </si>
  <si>
    <t>港澳航线</t>
  </si>
  <si>
    <t>278.2394万吨</t>
  </si>
  <si>
    <t>144万美元</t>
  </si>
  <si>
    <t>860.8万人民币</t>
  </si>
  <si>
    <t>73.09万吨</t>
  </si>
  <si>
    <t>108万美元</t>
  </si>
  <si>
    <t>96万美元</t>
  </si>
  <si>
    <t>26.27万吨</t>
  </si>
  <si>
    <t>115.5万美元</t>
  </si>
  <si>
    <t>100万美元</t>
  </si>
  <si>
    <t>1.98万吨</t>
  </si>
  <si>
    <t>81万美元</t>
  </si>
  <si>
    <t>505万人民币</t>
  </si>
  <si>
    <t>196.62万吨</t>
  </si>
  <si>
    <t>517.02万美元</t>
  </si>
  <si>
    <t>496.06万美元</t>
  </si>
  <si>
    <t xml:space="preserve"> 填报说明：该表由省、设区的市级水路运输管理部门汇总填写。</t>
  </si>
  <si>
    <t xml:space="preserve">       _____泉州市____  (省/设区的市)国际船舶运输经营者/内地与港澳间水路运输经营者核查情况表</t>
  </si>
  <si>
    <t>实际参加核查数（家）</t>
  </si>
  <si>
    <t>通过核查数（家）</t>
  </si>
  <si>
    <t>未通过核查数（家）</t>
  </si>
  <si>
    <t>通过率（%）</t>
  </si>
  <si>
    <t>附件10</t>
  </si>
  <si>
    <r>
      <rPr>
        <b/>
        <u/>
        <sz val="16"/>
        <rFont val="宋体"/>
        <charset val="134"/>
      </rPr>
      <t xml:space="preserve">      泉州市     </t>
    </r>
    <r>
      <rPr>
        <b/>
        <sz val="16"/>
        <rFont val="宋体"/>
        <charset val="134"/>
      </rPr>
      <t>(省/设区的市)国际船舶运输经营者/内地与港澳间水路运输经营者营运船舶汇总分析表</t>
    </r>
  </si>
  <si>
    <t>表1-1：按数量（艘) 填报</t>
  </si>
  <si>
    <t>船舶归属情况</t>
  </si>
  <si>
    <t>船舶船龄结构</t>
  </si>
  <si>
    <t>营运船舶
比例</t>
  </si>
  <si>
    <t>自有船舶</t>
  </si>
  <si>
    <t>租赁船舶</t>
  </si>
  <si>
    <t>船龄&lt;5年</t>
  </si>
  <si>
    <t>船龄5-9年</t>
  </si>
  <si>
    <t>船龄10-14年</t>
  </si>
  <si>
    <t>船龄15-19年</t>
  </si>
  <si>
    <t>船龄20-24年</t>
  </si>
  <si>
    <t>船龄25-29年</t>
  </si>
  <si>
    <t>船龄&gt;=30年</t>
  </si>
  <si>
    <t>表1-2：按数量（艘) 填报</t>
  </si>
  <si>
    <t>从事内地与港澳间水路运输经营中国籍船舶情况</t>
  </si>
  <si>
    <t>仅港澳</t>
  </si>
  <si>
    <t>外贸+港澳</t>
  </si>
  <si>
    <t>内贸+外贸+港澳</t>
  </si>
  <si>
    <t>表2-1：按吨位（万载重吨)填报</t>
  </si>
  <si>
    <t>表2-2：按吨位（万载重吨)填报</t>
  </si>
  <si>
    <r>
      <rPr>
        <b/>
        <sz val="11"/>
        <rFont val="宋体"/>
        <charset val="134"/>
      </rPr>
      <t xml:space="preserve"> 填报说明：</t>
    </r>
    <r>
      <rPr>
        <sz val="11"/>
        <rFont val="宋体"/>
        <charset val="134"/>
      </rPr>
      <t>1.船舶统计范围：截至2024年12月31日相关公司持有的船舶；</t>
    </r>
  </si>
  <si>
    <t xml:space="preserve"> </t>
  </si>
  <si>
    <t>2.表1表2分别填写船舶艘数和载重吨；</t>
  </si>
  <si>
    <t>3.船舶类型填写“客船”（含“滚装客船”）、“高速客船”、“油船”、“化学品船”（含“LPG/LNG”“散装化学品船”）、“集装箱船”、“干散货船”、“多用途船”、“件杂货船”、“冷藏船”、“汽车运输船”、“其他船舶”（即不被前十种类别包含在内的船舶）；</t>
  </si>
  <si>
    <t xml:space="preserve">         4.营运比例是指处于“营运状态”的船舶(艘数、载重吨)占全部船舶（艘数、载重吨）比例；</t>
  </si>
  <si>
    <t xml:space="preserve">         5.该表由设区的市级水路运输管理部门汇总填写。</t>
  </si>
  <si>
    <t>附件11</t>
  </si>
  <si>
    <t>2025年台湾航线运输企业基本情况调查表</t>
  </si>
  <si>
    <t>企业名称</t>
  </si>
  <si>
    <t>股东情况</t>
  </si>
  <si>
    <t>符合证明编号(DOC)</t>
  </si>
  <si>
    <t>经营情况</t>
  </si>
  <si>
    <t>生产情况</t>
  </si>
  <si>
    <t>股东名称</t>
  </si>
  <si>
    <t>股东经济类型</t>
  </si>
  <si>
    <t>股比</t>
  </si>
  <si>
    <t>台湾航线</t>
  </si>
  <si>
    <t>主营业务收入（万元）</t>
  </si>
  <si>
    <t>主要营业成本（万元）</t>
  </si>
  <si>
    <t>川大（福建）集团有限公司</t>
  </si>
  <si>
    <t>公司</t>
  </si>
  <si>
    <t>国际船舶普通货物 运输及台湾海峡两岸间集装箱及散杂货运输</t>
  </si>
  <si>
    <t>自然人</t>
  </si>
  <si>
    <t>王建川</t>
  </si>
  <si>
    <t>伍啸铭指定人员</t>
  </si>
  <si>
    <t>厦门或泉州-金门</t>
  </si>
  <si>
    <t>伍啸铭</t>
  </si>
  <si>
    <t>泉州市海上客运有限责任公司</t>
  </si>
  <si>
    <t>南安</t>
  </si>
  <si>
    <t>福建省泉州市南安市石井镇对台客运联检大楼4楼</t>
  </si>
  <si>
    <t>0595-28660121</t>
  </si>
  <si>
    <t>林彩梅/综合管理部副经理</t>
  </si>
  <si>
    <t>石伟诚</t>
  </si>
  <si>
    <t>福建省泉运实业集团有限公司</t>
  </si>
  <si>
    <t>国有企业</t>
  </si>
  <si>
    <t>福建省沿海与台湾金门、马祖、澎湖等海上客运输及其他相关业务。</t>
  </si>
  <si>
    <t>07C169</t>
  </si>
  <si>
    <t>48468</t>
  </si>
  <si>
    <t>厦门轮总海上客运旅游有限公司</t>
  </si>
  <si>
    <t>填报说明：1.本表由企业填写上报，再由各级水路运输管理部门进行汇总填写上报；</t>
  </si>
  <si>
    <t xml:space="preserve">         2.“辖区”栏：福州、厦门、泉州、宁德、龙岩、南平、三明、漳州、莆田、漳州开发区、平潭；</t>
  </si>
  <si>
    <t xml:space="preserve">         3.“法定代表人”“经济类型”“注册资本”“注册地址”栏按经营者工商营业执照填写；</t>
  </si>
  <si>
    <t xml:space="preserve">         4.“经营范围”：具体经营航线或区域；</t>
  </si>
  <si>
    <t xml:space="preserve">         5.填报“经营情况”“生产情况”为2024年度情况。</t>
  </si>
  <si>
    <t xml:space="preserve">附件12 </t>
  </si>
  <si>
    <t>2025年台湾航线运输船舶情况调查表</t>
  </si>
  <si>
    <t>船籍港</t>
  </si>
  <si>
    <t>建成日期</t>
  </si>
  <si>
    <t>载货定额</t>
  </si>
  <si>
    <t>功率（KW）</t>
  </si>
  <si>
    <t>船用柴油消耗量（吨）</t>
  </si>
  <si>
    <t>船用燃料油消耗量（吨）</t>
  </si>
  <si>
    <t>船舶所有人</t>
  </si>
  <si>
    <t>船舶管理人</t>
  </si>
  <si>
    <t>承运货物情况</t>
  </si>
  <si>
    <t>船舶核定经营范围</t>
  </si>
  <si>
    <t>批准机关</t>
  </si>
  <si>
    <t>批准文号</t>
  </si>
  <si>
    <t>批准时间</t>
  </si>
  <si>
    <t>立方米</t>
  </si>
  <si>
    <t>车位</t>
  </si>
  <si>
    <t>干货船</t>
  </si>
  <si>
    <t>钢材、矿土、设备、石材\集装箱</t>
  </si>
  <si>
    <t>福建沿海港口直航台湾金门、马祖、澎湖散杂货物运输</t>
  </si>
  <si>
    <t>福建省交通运输厅</t>
  </si>
  <si>
    <t>GH00996</t>
  </si>
  <si>
    <t>福丰6</t>
  </si>
  <si>
    <t>台湾海峡两岸间海上散杂货运输</t>
  </si>
  <si>
    <t>DY00919</t>
  </si>
  <si>
    <t>丰泽园</t>
  </si>
  <si>
    <t>香港</t>
  </si>
  <si>
    <t>干货船/集装箱</t>
  </si>
  <si>
    <t>香港广丰国际航运股份有限公司</t>
  </si>
  <si>
    <t>台湾海峡两岸间海上集装箱班轮货物运输</t>
  </si>
  <si>
    <t>GH00430</t>
  </si>
  <si>
    <t>光租</t>
  </si>
  <si>
    <t>营海59</t>
  </si>
  <si>
    <t>一般干货船</t>
  </si>
  <si>
    <t>小石子、毛角石</t>
  </si>
  <si>
    <t>福建省交通运输局</t>
  </si>
  <si>
    <t>GH00947</t>
  </si>
  <si>
    <t>八方</t>
  </si>
  <si>
    <t>高速客船</t>
  </si>
  <si>
    <t>2009.4.17</t>
  </si>
  <si>
    <t>_</t>
  </si>
  <si>
    <t>2.644吨</t>
  </si>
  <si>
    <t>泉州港直航金门旅客运输</t>
  </si>
  <si>
    <t>GK00835</t>
  </si>
  <si>
    <t>2024.10.21</t>
  </si>
  <si>
    <r>
      <rPr>
        <b/>
        <sz val="11"/>
        <rFont val="宋体"/>
        <charset val="134"/>
      </rPr>
      <t>填报说明：</t>
    </r>
    <r>
      <rPr>
        <sz val="11"/>
        <rFont val="宋体"/>
        <charset val="134"/>
      </rPr>
      <t>1.本表登记的范围为具有大陆与台湾间海上运输资格的船舶，由船舶经营人负责登记；</t>
    </r>
  </si>
  <si>
    <t xml:space="preserve">           2.船舶所有人不是该船舶经营人的，请在备注栏中注明该船舶的船舶所有人及所有人与经营人之间的法律关系（如光租、委托经营等）；</t>
  </si>
  <si>
    <t xml:space="preserve">           3.“辖区”栏：福州、厦门、泉州、宁德、龙岩、南平、三明、漳州、莆田、漳州开发区、平潭；</t>
  </si>
  <si>
    <t xml:space="preserve">           4.“企业名称”栏填写为船舶经营人名称。
</t>
  </si>
  <si>
    <t xml:space="preserve">           5.填报的为2024年度相关情况。</t>
  </si>
  <si>
    <t>附件17-1</t>
  </si>
  <si>
    <t>2025年国内航运企业核查情况汇总表</t>
  </si>
  <si>
    <t>属地</t>
  </si>
  <si>
    <t>许可证号</t>
  </si>
  <si>
    <t>航运企业</t>
  </si>
  <si>
    <t>核查情况
（通过/整改/未核查）</t>
  </si>
  <si>
    <t>整改情况</t>
  </si>
  <si>
    <t>闽水SJ00164</t>
  </si>
  <si>
    <t>福建中盛海运有限公司</t>
  </si>
  <si>
    <t xml:space="preserve">交闽XK0323
</t>
  </si>
  <si>
    <t>闽水SJ00281</t>
  </si>
  <si>
    <t>Y</t>
  </si>
  <si>
    <t>2012.4.26 欧</t>
  </si>
  <si>
    <t>附件17-2</t>
  </si>
  <si>
    <t>2025年国内船舶管理业核查情况汇总表</t>
  </si>
  <si>
    <t>闽水CG00034</t>
  </si>
  <si>
    <t>国内沿海普通货船机务、海务管理和安全防污染管理。</t>
  </si>
  <si>
    <t>闽水CG00029</t>
  </si>
  <si>
    <t>闽水CG00044</t>
  </si>
  <si>
    <t>闽水CG00111</t>
  </si>
  <si>
    <t>闽水CG00136</t>
  </si>
  <si>
    <t>闽水CG00037</t>
  </si>
  <si>
    <t>兴通海运海运股份有限公司</t>
  </si>
  <si>
    <t>国内沿海成品油船、化学品船、气体运输船机务、海务管理和安全防污染管理</t>
  </si>
  <si>
    <t>闽水CG00038</t>
  </si>
  <si>
    <r>
      <rPr>
        <sz val="8"/>
        <color rgb="FF000000"/>
        <rFont val="宋体"/>
        <charset val="134"/>
        <scheme val="major"/>
      </rPr>
      <t>闽水</t>
    </r>
    <r>
      <rPr>
        <sz val="8"/>
        <color indexed="8"/>
        <rFont val="宋体"/>
        <charset val="134"/>
      </rPr>
      <t>CG00015</t>
    </r>
  </si>
  <si>
    <t>石狮市恒达船运有限公司</t>
  </si>
  <si>
    <t>闽水CG00016</t>
  </si>
  <si>
    <t>闽水CG00022</t>
  </si>
  <si>
    <t>闽水CG00032</t>
  </si>
  <si>
    <t>闽水CG00033</t>
  </si>
  <si>
    <t>闽水CG00132</t>
  </si>
  <si>
    <t>闽水CG00146</t>
  </si>
  <si>
    <t>闽水CG00165</t>
  </si>
  <si>
    <t>闽水CG00110</t>
  </si>
  <si>
    <t>闽水CG00170</t>
  </si>
  <si>
    <t>闽水CG00186</t>
  </si>
  <si>
    <t>闽水CG00187</t>
  </si>
  <si>
    <t>福建瀚森船务有限公司</t>
  </si>
  <si>
    <t>闽水CG00144</t>
  </si>
  <si>
    <t>闽水CG00193</t>
  </si>
  <si>
    <t>闽水CG00205</t>
  </si>
  <si>
    <t>闽水CG00224</t>
  </si>
  <si>
    <t>福建省东亿船务有限公司</t>
  </si>
  <si>
    <t>闽水CG00228</t>
  </si>
  <si>
    <t>闽水CG00231</t>
  </si>
  <si>
    <t>闽水CG00238</t>
  </si>
  <si>
    <t>闽水CG00241</t>
  </si>
  <si>
    <t>闽水CG00255</t>
  </si>
  <si>
    <t>海丝恒业（福建）航运有限公司</t>
  </si>
  <si>
    <t>闽水CG00102</t>
  </si>
  <si>
    <t>闽CG0035</t>
  </si>
  <si>
    <t>附件17-3</t>
  </si>
  <si>
    <t>2025年国际船舶运输、内地与港澳间水路运输企业核查情况汇总表</t>
  </si>
  <si>
    <t>许可证号
（备案不用填）</t>
  </si>
  <si>
    <t>国际船舶集装箱运输</t>
  </si>
  <si>
    <t>国际船舶普通货物运输</t>
  </si>
  <si>
    <t>港澳航线普通货物运输</t>
  </si>
  <si>
    <t>国际船舶集装箱、普通货物运输</t>
  </si>
  <si>
    <t>附件19</t>
  </si>
  <si>
    <t>2025年无船承运业务经营者备案情况汇总表</t>
  </si>
  <si>
    <t>企业中文名称</t>
  </si>
  <si>
    <t>企业英文名称</t>
  </si>
  <si>
    <t>统一社会信用代码</t>
  </si>
  <si>
    <t>办公地址</t>
  </si>
  <si>
    <t>负责人</t>
  </si>
  <si>
    <t>负责人手机号码</t>
  </si>
  <si>
    <t>传真</t>
  </si>
  <si>
    <t>电子邮件</t>
  </si>
  <si>
    <t>企业备案时间</t>
  </si>
  <si>
    <t>是否可正常取得联系</t>
  </si>
  <si>
    <t>是否已进行运价备案</t>
  </si>
  <si>
    <t>运价备案时间</t>
  </si>
  <si>
    <t>已进行运价备案的航线数</t>
  </si>
  <si>
    <t>2024年是否有开展无船承运业务</t>
  </si>
  <si>
    <t>2024年完成无船承运业务单数</t>
  </si>
  <si>
    <r>
      <rPr>
        <b/>
        <sz val="12"/>
        <color rgb="FF000000"/>
        <rFont val="仿宋字体"/>
        <charset val="134"/>
      </rPr>
      <t xml:space="preserve">2024年完成无船承运业务总箱量
</t>
    </r>
    <r>
      <rPr>
        <sz val="12"/>
        <color indexed="8"/>
        <rFont val="仿宋字体"/>
        <charset val="134"/>
      </rPr>
      <t>（TEU）</t>
    </r>
  </si>
  <si>
    <t>2024年无船承运业务营业额
（万元）</t>
  </si>
  <si>
    <t>核查结果</t>
  </si>
  <si>
    <t>泉州中祥运国际物流有限公司</t>
  </si>
  <si>
    <t>QUANZHOU LUCKYTRANS INTERNATIONAL LOGISTICS CO.,LTD.</t>
  </si>
  <si>
    <t>91350503MA31DTRG6B</t>
  </si>
  <si>
    <t>有限责任公司（自然人独资）</t>
  </si>
  <si>
    <t>泉州市丰泽区东湖街道东泽路丰泽商城综合楼609-610</t>
  </si>
  <si>
    <t>庄奕敏</t>
  </si>
  <si>
    <t>0595-61640163</t>
  </si>
  <si>
    <t>quanzhouzhongxiangyun@luckytrans-log.com</t>
  </si>
  <si>
    <t>2019-06-25</t>
  </si>
  <si>
    <t>长期未开展无船承运相关业务</t>
  </si>
  <si>
    <t>泉州晋江陆地港港务有限公司</t>
  </si>
  <si>
    <t>Quanzhou Jinjiang Dry-port Co.,Ltd.</t>
  </si>
  <si>
    <t>91350582579286350J</t>
  </si>
  <si>
    <t>私营有限责任公司（自然人控股或私营性质企业控股）</t>
  </si>
  <si>
    <t>泉州晋江市内坑镇晋江陆地港通关中心4楼</t>
  </si>
  <si>
    <t>钟红</t>
  </si>
  <si>
    <t>13950112124</t>
  </si>
  <si>
    <t>0595-68583666</t>
  </si>
  <si>
    <t>0595-85613002</t>
  </si>
  <si>
    <t>zhongh@jjdp.cn</t>
  </si>
  <si>
    <t>2019-07-18</t>
  </si>
  <si>
    <t>正常开展业务</t>
  </si>
  <si>
    <t>晋江飞畅网络科技有限公司</t>
  </si>
  <si>
    <t>JIN JIANG FEICHANG NETWORK TECHNOLOGY CO.,LTD.</t>
  </si>
  <si>
    <t>91350582MA33B1QK7A</t>
  </si>
  <si>
    <t>有限责任公司（自然人投资或控股的法人独资）</t>
  </si>
  <si>
    <t>福建省泉州市晋江市青阳街道洪山文创园区尚之坊创意园1号楼10层1004室</t>
  </si>
  <si>
    <t>李跃彬</t>
  </si>
  <si>
    <t>13788935937</t>
  </si>
  <si>
    <t>0595-68093111</t>
  </si>
  <si>
    <t>12241223@qq.com</t>
  </si>
  <si>
    <t>2019-11-18</t>
  </si>
  <si>
    <t>福建省陆地港物流有限责任公司</t>
  </si>
  <si>
    <t>FUJIAN PROVINCE DRY-PORT LOGISTICS CO.,LTD</t>
  </si>
  <si>
    <t>91350582064140029K</t>
  </si>
  <si>
    <t>有限责任公司（外商投资企业法人独资）</t>
  </si>
  <si>
    <t>福建省泉州市晋江市内坑镇晋江陆地港综合楼一楼</t>
  </si>
  <si>
    <t>李锦仪</t>
  </si>
  <si>
    <t>18859799313</t>
  </si>
  <si>
    <t>Lijy@jjdp.cn</t>
  </si>
  <si>
    <t>2019-12-16</t>
  </si>
  <si>
    <t>福建省向洋国际物流有限公司</t>
  </si>
  <si>
    <t>Fujian Xiangyang International Logistics Co. LTD</t>
  </si>
  <si>
    <t>91350582MA33J0NL7Y</t>
  </si>
  <si>
    <t>福建省泉州市晋江市梅岭街道晋阳社区世茂御龙湾曼哈顿第九湾区M1-1305B</t>
  </si>
  <si>
    <t>方天水</t>
  </si>
  <si>
    <t>0595-82093720</t>
  </si>
  <si>
    <t>enzo.sales@fjxiangyang.com</t>
  </si>
  <si>
    <t>2020-09-07</t>
  </si>
  <si>
    <t>泉州荣丰久鼎船舶代理有限公司</t>
  </si>
  <si>
    <t>Quanzhou Rongfeng Jiuding Shipping Agency Co., Ltd</t>
  </si>
  <si>
    <t>91350582MA34JPU84E</t>
  </si>
  <si>
    <t>福建省泉州市晋江市陈埭镇江浦社区嘉和路333号</t>
  </si>
  <si>
    <t>李江杰</t>
  </si>
  <si>
    <t>13779977853</t>
  </si>
  <si>
    <t>0595-88516666</t>
  </si>
  <si>
    <t>superwudi@yeah.net</t>
  </si>
  <si>
    <t>2020-08-31</t>
  </si>
  <si>
    <t>企业已注销，终止未备案</t>
  </si>
  <si>
    <t>4月新注销，已通知办理终止备案</t>
  </si>
  <si>
    <t>晋江兴宇国际货运代理有限公司</t>
  </si>
  <si>
    <t>JINJIANG XINGYU INTERNATIONAL FORWARDING CO.,LTD.</t>
  </si>
  <si>
    <t>91350582589587958E</t>
  </si>
  <si>
    <t>晋江市内坑镇陆地港通关中心308室</t>
  </si>
  <si>
    <t>王勇</t>
  </si>
  <si>
    <t>13905055626</t>
  </si>
  <si>
    <t>13799586186</t>
  </si>
  <si>
    <t>0595-88329166</t>
  </si>
  <si>
    <t>lynn.chen@jjxyu.com</t>
  </si>
  <si>
    <t>2021-06-21</t>
  </si>
  <si>
    <t>泉州港口物流有限公司</t>
  </si>
  <si>
    <t>Quanzhou port logistics co., LTD</t>
  </si>
  <si>
    <t>913505005509758573</t>
  </si>
  <si>
    <t>国有独资（公司）</t>
  </si>
  <si>
    <t>泉州市后渚集装箱港区综合办公楼</t>
  </si>
  <si>
    <t>邱亚雄</t>
  </si>
  <si>
    <t>13506920808</t>
  </si>
  <si>
    <t>0595-22910259</t>
  </si>
  <si>
    <t>0595-22910250</t>
  </si>
  <si>
    <t>qzgkwl@126.com</t>
  </si>
  <si>
    <t>2021-04-07</t>
  </si>
  <si>
    <t>福建卡车集市科技发展有限公司</t>
  </si>
  <si>
    <t>FUJIANKACHEJISHIKEJIFAZHANYOUXIANGONG</t>
  </si>
  <si>
    <t>91350581MA33KFXW7L</t>
  </si>
  <si>
    <t>福建泉州市石狮市蚶江镇莲东村1900号D幢3楼</t>
  </si>
  <si>
    <t>李富强</t>
  </si>
  <si>
    <t>15618229974</t>
  </si>
  <si>
    <t>0595-88782828</t>
  </si>
  <si>
    <t>664876920@.com</t>
  </si>
  <si>
    <t>2021-03-12</t>
  </si>
  <si>
    <t>福建泰享合国际货物运输代理有限公司</t>
  </si>
  <si>
    <t>FUJIAN TAIXIANGHE INTERNATIONAL FREIGHT FORWARDING CO.,LTD.</t>
  </si>
  <si>
    <t>91350583MA8TG5LU8B</t>
  </si>
  <si>
    <t>私营有限责任（公司）</t>
  </si>
  <si>
    <t>福建省泉州市南安市水头镇中心大街675号怡景苑</t>
  </si>
  <si>
    <t>王旭英</t>
  </si>
  <si>
    <t>013055656788</t>
  </si>
  <si>
    <t>13055656788</t>
  </si>
  <si>
    <t>shangyou666@foxmail.com</t>
  </si>
  <si>
    <t>2021-07-06</t>
  </si>
  <si>
    <t>企业已注销，终止备案</t>
  </si>
  <si>
    <t>已终止备案</t>
  </si>
  <si>
    <t>泉州奎星国际船舶管理有限公司</t>
  </si>
  <si>
    <t>Quanzhou Kuixing International Ship Management Co. Ltd</t>
  </si>
  <si>
    <t>91350505MA8T3RCN23</t>
  </si>
  <si>
    <t/>
  </si>
  <si>
    <t>福建省泉州市泉港区峰尾镇诚平后山666号502室</t>
  </si>
  <si>
    <t>邱文姐</t>
  </si>
  <si>
    <t>13505911972</t>
  </si>
  <si>
    <t>18905058028</t>
  </si>
  <si>
    <t>059587766826</t>
  </si>
  <si>
    <t>tongyiljl@163.com</t>
  </si>
  <si>
    <t>2021-05-20</t>
  </si>
  <si>
    <t>新注销，已通知办理终止备案</t>
  </si>
  <si>
    <t>福建林合物流有限公司</t>
  </si>
  <si>
    <t>Fujian Like-Minded Integrated Logistics Co.,Ltd.</t>
  </si>
  <si>
    <t>91350502MA8RNDGF1X</t>
  </si>
  <si>
    <t>福建省泉州市鲤城区江南街道亭店社区池峰路 937 号幸福电商城 1 栋 306-1 室</t>
  </si>
  <si>
    <t>林晓鸣</t>
  </si>
  <si>
    <t>18120736060</t>
  </si>
  <si>
    <t>likem01@aliyun.com</t>
  </si>
  <si>
    <t>2021-10-08</t>
  </si>
  <si>
    <t>泉州立平国际货运代理有限公司</t>
  </si>
  <si>
    <t>Quanzhou Liping International freight agency Co. LTD</t>
  </si>
  <si>
    <t>91350582MA8U73GK0K</t>
  </si>
  <si>
    <t>福建省泉州市晋江市陈埭镇仙石村六源路662号6幢2梯2108室</t>
  </si>
  <si>
    <t>陈尚平</t>
  </si>
  <si>
    <t>18650602828</t>
  </si>
  <si>
    <t>472675276@qq.com</t>
  </si>
  <si>
    <t>2021-12-20</t>
  </si>
  <si>
    <t>拟注销</t>
  </si>
  <si>
    <t>福建省左海国际物流有限公司</t>
  </si>
  <si>
    <t>FUJIAN NOVA OCEAN INTERNATIONAL LOGISTICS CO., LTD</t>
  </si>
  <si>
    <t>91350581MA336RXH07</t>
  </si>
  <si>
    <t>福建省泉州市石狮市灵秀镇南洋路288号石狮国际轻纺城1号楼1505号</t>
  </si>
  <si>
    <t>马志明</t>
  </si>
  <si>
    <t>13145700372</t>
  </si>
  <si>
    <t>fujian006@novaocean.cn</t>
  </si>
  <si>
    <t>2022-04-25</t>
  </si>
  <si>
    <t>泉州市纳兴供应链管理有限公司</t>
  </si>
  <si>
    <t>Quanzhou Narsin Supply Chain Management Co., Ltd</t>
  </si>
  <si>
    <t>91350582MA8UWX847T</t>
  </si>
  <si>
    <t>其他有限责任公司</t>
  </si>
  <si>
    <t>福建省泉州市丰泽区北清西路632号见龙亭小区瑞龙苑6幢302室</t>
  </si>
  <si>
    <t>蔡诗德</t>
  </si>
  <si>
    <t>15112321916</t>
  </si>
  <si>
    <t>0595-85988218该电话电话为空号</t>
  </si>
  <si>
    <t>sanders@narsin.cn</t>
  </si>
  <si>
    <t>2022-05-19</t>
  </si>
  <si>
    <t>福建省云鸽国际物流有限公司</t>
  </si>
  <si>
    <t>Fujian Yunge International Logistics Co. , Ltd.</t>
  </si>
  <si>
    <t>91350503MA8U79N08Q</t>
  </si>
  <si>
    <t>有限责任公司（自然人投资或控股）</t>
  </si>
  <si>
    <t>福建省泉州市丰泽区东海街道祥滨街18号东海跨境电商生态圈6号楼121-122</t>
  </si>
  <si>
    <t>林泽滨</t>
  </si>
  <si>
    <t>13328889191</t>
  </si>
  <si>
    <t>1219718951@qq.com</t>
  </si>
  <si>
    <t>2022-05-09</t>
  </si>
  <si>
    <t>3月份电话和微信都可联系，4月份电话微信均无法联系</t>
  </si>
  <si>
    <t>福建泉州联合速航物流有限公司</t>
  </si>
  <si>
    <t>Fujian Quanzhou United Express Logistics Co. , Ltd.</t>
  </si>
  <si>
    <t>91350583MA2YRAYY0D</t>
  </si>
  <si>
    <t>福建南安市洪濑镇</t>
  </si>
  <si>
    <t>王智军</t>
  </si>
  <si>
    <t>13358553037</t>
  </si>
  <si>
    <t>059585830003</t>
  </si>
  <si>
    <t>059585830909</t>
  </si>
  <si>
    <t>165333620@qq.com</t>
  </si>
  <si>
    <t>2022-11-07</t>
  </si>
  <si>
    <t>4条</t>
  </si>
  <si>
    <t>中国物流泉州有限公司</t>
  </si>
  <si>
    <t>China Logistics Quanzhou Co., Ltd</t>
  </si>
  <si>
    <t>91350521MA31TB3D7Q</t>
  </si>
  <si>
    <t>福建省泉州市惠安县黄塘镇后西村</t>
  </si>
  <si>
    <t>王亚晴</t>
  </si>
  <si>
    <t>18996831712</t>
  </si>
  <si>
    <t>wangyaqing@c56.cn</t>
  </si>
  <si>
    <t>2022-11-15</t>
  </si>
  <si>
    <t>泉州菲家乡国际物流有限公司</t>
  </si>
  <si>
    <t>BBB International Logistics Co.,LTD</t>
  </si>
  <si>
    <t>91350581MA355GXY6K</t>
  </si>
  <si>
    <t>福建省石狮市蚶江镇水头七区38号</t>
  </si>
  <si>
    <t>洪青真</t>
  </si>
  <si>
    <t>15280496667</t>
  </si>
  <si>
    <t>0595-88650778</t>
  </si>
  <si>
    <t>362847358@qq.com</t>
  </si>
  <si>
    <t>2023-04-03</t>
  </si>
  <si>
    <t>泉州市福研船务有限责任公司</t>
  </si>
  <si>
    <t>QUANZHOU FUYAN SHIPPING CO.,LTD.</t>
  </si>
  <si>
    <t>91350581MA8RTC9D06</t>
  </si>
  <si>
    <t>全民所有制</t>
  </si>
  <si>
    <t>福建省泉州市石狮市湖滨街道长福路128-6号</t>
  </si>
  <si>
    <t>周清研</t>
  </si>
  <si>
    <t>15980339373</t>
  </si>
  <si>
    <t>0595-88913123</t>
  </si>
  <si>
    <t>864430523@qq.com</t>
  </si>
  <si>
    <t>2023-03-24</t>
  </si>
  <si>
    <t>福建省添谛仁国际供应链有限公司</t>
  </si>
  <si>
    <t>Fujian Tiandiren Int'l Supply Chain Co., Ltd.</t>
  </si>
  <si>
    <t>91350581MABQD8LK09</t>
  </si>
  <si>
    <t>福建省泉州市石狮市凤里街道大仑社区鸳鸯池西路260号305-1室</t>
  </si>
  <si>
    <t>蔡明莎</t>
  </si>
  <si>
    <t>18072353377</t>
  </si>
  <si>
    <t>15060826695</t>
  </si>
  <si>
    <t>2997931847@qq.com</t>
  </si>
  <si>
    <t>2023-02-17</t>
  </si>
  <si>
    <t>泉州雅哲国际物流有限公司</t>
  </si>
  <si>
    <t>QUANZHOU YAZHE INTERNATIONAL LOGISTICS CO.,LTD.</t>
  </si>
  <si>
    <t>91350504MACCW5X67R</t>
  </si>
  <si>
    <t>福建省泉州市洛江区安泰路162号嘉琳广场5幢2308室</t>
  </si>
  <si>
    <t>黄志峰</t>
  </si>
  <si>
    <t>13799741353</t>
  </si>
  <si>
    <t>yz-logistics@foxmail.com</t>
  </si>
  <si>
    <t>2023-06-14</t>
  </si>
  <si>
    <t>泉州市华国货运代理有限公司</t>
  </si>
  <si>
    <t>CTN  Intl Logistics Co., Ltd</t>
  </si>
  <si>
    <t>913505037549755681</t>
  </si>
  <si>
    <r>
      <rPr>
        <sz val="9"/>
        <rFont val="方正书宋_GBK"/>
        <charset val="0"/>
      </rPr>
      <t>泉州市丰泽区东海街道宝秀小区</t>
    </r>
    <r>
      <rPr>
        <sz val="9"/>
        <rFont val="Arial"/>
        <charset val="0"/>
      </rPr>
      <t>33</t>
    </r>
    <r>
      <rPr>
        <sz val="9"/>
        <rFont val="方正书宋_GBK"/>
        <charset val="0"/>
      </rPr>
      <t>号楼</t>
    </r>
    <r>
      <rPr>
        <sz val="9"/>
        <rFont val="Arial"/>
        <charset val="0"/>
      </rPr>
      <t>1</t>
    </r>
    <r>
      <rPr>
        <sz val="9"/>
        <rFont val="方正书宋_GBK"/>
        <charset val="0"/>
      </rPr>
      <t>层</t>
    </r>
    <r>
      <rPr>
        <sz val="9"/>
        <rFont val="Arial"/>
        <charset val="0"/>
      </rPr>
      <t>1-8</t>
    </r>
    <r>
      <rPr>
        <sz val="9"/>
        <rFont val="方正书宋_GBK"/>
        <charset val="0"/>
      </rPr>
      <t>号店</t>
    </r>
  </si>
  <si>
    <t>曾志刚</t>
  </si>
  <si>
    <t>17750083777</t>
  </si>
  <si>
    <t>18965657119</t>
  </si>
  <si>
    <t>0595-22538651</t>
  </si>
  <si>
    <t>ctngg@163.com</t>
  </si>
  <si>
    <t>2023.3.24</t>
  </si>
  <si>
    <t>泉州奥达供应链有限公司</t>
  </si>
  <si>
    <t>UPTRANS INTERNATIONAL SUPPLY CHAIN CO., LTD</t>
  </si>
  <si>
    <t>91350503MACU7T6G2F</t>
  </si>
  <si>
    <t>福建省泉州市丰泽区大兴街1466号东海泰禾广场12幢2401室</t>
  </si>
  <si>
    <t>冷正佳</t>
  </si>
  <si>
    <t>17727933882</t>
  </si>
  <si>
    <t>Alex@up-trans.cn</t>
  </si>
  <si>
    <t>2024-01-18</t>
  </si>
  <si>
    <t>2024.1.23</t>
  </si>
  <si>
    <t>泉州航捷东国际物流有限公司</t>
  </si>
  <si>
    <t>QUANZHOU LONGRAY  LOGISTICS CO.,LTD.</t>
  </si>
  <si>
    <t>91350503MADH02EF3P</t>
  </si>
  <si>
    <t>福建省泉州市丰泽区城华北路568号华大泰禾广场7幢501室</t>
  </si>
  <si>
    <t>李福仁</t>
  </si>
  <si>
    <t>13459045319</t>
  </si>
  <si>
    <t>15705913363</t>
  </si>
  <si>
    <t>0595-87784508</t>
  </si>
  <si>
    <t>289535110@qq.com</t>
  </si>
  <si>
    <t>2024-04-29</t>
  </si>
  <si>
    <t>2024.05.07</t>
  </si>
  <si>
    <t>福建澳维斯供应链管理有限公司</t>
  </si>
  <si>
    <t>FUJIAN ALLWAYS SUPPLY CHAIN MANAGEMENT CO.,LTD</t>
  </si>
  <si>
    <t>91350582MA32TUUW72</t>
  </si>
  <si>
    <t>福建省泉州市晋江市罗山街道前沿社区前堡25号富之达创业园A栋405号</t>
  </si>
  <si>
    <t>施金华</t>
  </si>
  <si>
    <t>18650105885</t>
  </si>
  <si>
    <t>0595-88393066</t>
  </si>
  <si>
    <t>sjhqqq@qq.com</t>
  </si>
  <si>
    <t>2024-05-23</t>
  </si>
  <si>
    <t>泉州展羽供应链管理有限公司</t>
  </si>
  <si>
    <t>Quanzhou Spread Wing Supply Chain Management Co., Ltd</t>
  </si>
  <si>
    <t>91350582MADMQ9YE85</t>
  </si>
  <si>
    <t>福建省晋江市灵源张前南溪路158号</t>
  </si>
  <si>
    <t>许冰琳</t>
  </si>
  <si>
    <t>15259553131</t>
  </si>
  <si>
    <t>271198836@qq.com</t>
  </si>
  <si>
    <t>2024-06-11</t>
  </si>
  <si>
    <t>广州泉港国际货运代理有限公司福建分公司</t>
  </si>
  <si>
    <t>GUANGZHOU QG INTERNATIONAL SHIPPING CO.,LTD. FUJIAN BRANCH</t>
  </si>
  <si>
    <t>91350505MAC7TDJ34T</t>
  </si>
  <si>
    <t>福建省-泉州市</t>
  </si>
  <si>
    <t>分公司</t>
  </si>
  <si>
    <t>福建省泉州市泉港区峰尾镇郭厝北头186号4楼</t>
  </si>
  <si>
    <t>郭梅兰</t>
  </si>
  <si>
    <t>13625983008</t>
  </si>
  <si>
    <t>alina@qg-shipping.com</t>
  </si>
  <si>
    <t>2024-12-05</t>
  </si>
  <si>
    <t>登云国际货运代理（福建）有限公司</t>
  </si>
  <si>
    <t>Dengyun International  Freight Forwarding (Fujian)Co.,Ltd</t>
  </si>
  <si>
    <t>91350582MAC0HTGTXB</t>
  </si>
  <si>
    <t>福建省泉州市晋江市梅岭街道竹园社区双龙西路111号11层0203单元</t>
  </si>
  <si>
    <t>赖育萍</t>
  </si>
  <si>
    <t>18859555669</t>
  </si>
  <si>
    <t>19859592066</t>
  </si>
  <si>
    <t>15059841795</t>
  </si>
  <si>
    <t>654312357@qq.com</t>
  </si>
  <si>
    <t>2024-07-11</t>
  </si>
  <si>
    <t>憬途供应链管理（福建）有限公司</t>
  </si>
  <si>
    <t>Jingtu Supply Chain Management (Fujian) Co., Ltd.</t>
  </si>
  <si>
    <t>91350582MABNDJYD3N</t>
  </si>
  <si>
    <t>福建省泉州市晋江市池店镇华洲村泉安北路1358号</t>
  </si>
  <si>
    <t>刘运莉</t>
  </si>
  <si>
    <t>13824358776</t>
  </si>
  <si>
    <t>Doris@jingtu56.com</t>
  </si>
  <si>
    <t>2022-09-26</t>
  </si>
  <si>
    <t>泉州凯洲物流有限公司</t>
  </si>
  <si>
    <t>Quanzhou Kaizhou Logistics Co., Ltd</t>
  </si>
  <si>
    <t>91350581MA8UHJ9P5T</t>
  </si>
  <si>
    <t>福建省泉州市石狮市宝盖镇宝岛东路88号龙湖春江郦城7号楼201室</t>
  </si>
  <si>
    <t>郭金凯</t>
  </si>
  <si>
    <t>13788830511变更为13327300088</t>
  </si>
  <si>
    <t>284065587@qq.com</t>
  </si>
  <si>
    <t>2022-09-30</t>
  </si>
  <si>
    <t>公司已注销</t>
  </si>
  <si>
    <t>马可亿佰交通科技（福建）有限公司</t>
  </si>
  <si>
    <t>Marco Yibai Transportation Technology (Fujian) Co., Ltd</t>
  </si>
  <si>
    <t>91350525MA8TDXX25H</t>
  </si>
  <si>
    <t>福建省泉州市永春县桃城镇环城路6号建行大楼7楼</t>
  </si>
  <si>
    <t>杨巍</t>
  </si>
  <si>
    <t>18011792153</t>
  </si>
  <si>
    <t>010-85324548</t>
  </si>
  <si>
    <t>yangwei@marcomz.cn</t>
  </si>
  <si>
    <t>长期无法联系</t>
  </si>
  <si>
    <t>北斗壹佰交通科技（天津）有限公司福建分公司</t>
  </si>
  <si>
    <t>Fujian Branch of Beidou Yibai Transportation Technology (Tianjin) Co., Ltd</t>
  </si>
  <si>
    <t>91350525MA8TDTAQ4K</t>
  </si>
  <si>
    <t>姜晓红</t>
  </si>
  <si>
    <t>1520204061</t>
  </si>
  <si>
    <t>jiangxiaohong@marcomz.cn 010-85324548</t>
  </si>
  <si>
    <t>泉州银庆海运有限公司</t>
  </si>
  <si>
    <t>quanzhouyinqinghaiyunyouxiangongsi</t>
  </si>
  <si>
    <t>91350583MA33YN0H2R</t>
  </si>
  <si>
    <t>私有独资</t>
  </si>
  <si>
    <t>福建省泉州市南安市石井镇林柄村西新小区257号</t>
  </si>
  <si>
    <t>陈军翔</t>
  </si>
  <si>
    <t>13328550003</t>
  </si>
  <si>
    <t>0595-86087405</t>
  </si>
  <si>
    <t>95489561@qq.com</t>
  </si>
  <si>
    <t>2020-12-08</t>
  </si>
  <si>
    <t>晋江角马物流有限公司</t>
  </si>
  <si>
    <t>Jinjiang Jiaoma Logistics Co., Ltd</t>
  </si>
  <si>
    <t>91350582MA8TPUJB73</t>
  </si>
  <si>
    <t>福建省晋江市东石镇檗谷村五松区168号</t>
  </si>
  <si>
    <t>郭沧林</t>
  </si>
  <si>
    <t>13771200009</t>
  </si>
  <si>
    <t>13921208919</t>
  </si>
  <si>
    <t>0595-85599998</t>
  </si>
  <si>
    <t>289557623@qq.com</t>
  </si>
  <si>
    <t>深圳市永丰物流有限公司石狮分公司</t>
  </si>
  <si>
    <t>EVER HARVEST INTERNATIONAL LOGISTICS (SHENZHEN) LTD. SHISHI BRANCH</t>
  </si>
  <si>
    <t>91350581MA32UXOJ3R</t>
  </si>
  <si>
    <t>其他港、澳、台投资</t>
  </si>
  <si>
    <t>石狮市灵秀镇石龙路285号汇峰广场5座20层2011单元</t>
  </si>
  <si>
    <t>陈鹭虹</t>
  </si>
  <si>
    <t>13950071876</t>
  </si>
  <si>
    <t>18030058072</t>
  </si>
  <si>
    <t>0592-6016745</t>
  </si>
  <si>
    <t>mei-na@xhsl.com.hk</t>
  </si>
  <si>
    <t>2020-12-14</t>
  </si>
  <si>
    <t>富联兴（福建）国际货运代理有限责任公司</t>
  </si>
  <si>
    <t>Fulian Xing (Fujian) International Freight Forwarding Co. LTD</t>
  </si>
  <si>
    <t>91350581MA8UUA7UXH</t>
  </si>
  <si>
    <t>一人有限责任公司（自然人独资）</t>
  </si>
  <si>
    <t>福建省泉州市石狮市灵秀镇石龙路285号汇峰广场5座612号</t>
  </si>
  <si>
    <t>林清界</t>
  </si>
  <si>
    <t>19859583322</t>
  </si>
  <si>
    <t>18859993666</t>
  </si>
  <si>
    <t>593088935@qq.com</t>
  </si>
  <si>
    <t>593088935@QQ.COM</t>
  </si>
  <si>
    <t>2022-09-19</t>
  </si>
  <si>
    <t>易全行（泉州）供应链管理有限公司</t>
  </si>
  <si>
    <t>EC QUALITY (QUANZHOU) SUPPLY CHAIN CO.,LTD</t>
  </si>
  <si>
    <t>91350502MABQDCJPXB</t>
  </si>
  <si>
    <t>福建省泉州市鲤城区海滨街道新门社区新华南路207号3幢310室</t>
  </si>
  <si>
    <t>林燕明</t>
  </si>
  <si>
    <t>13328320067</t>
  </si>
  <si>
    <t>13860120860</t>
  </si>
  <si>
    <t>0592-5663958</t>
  </si>
  <si>
    <t>sunny@ec-ever.com</t>
  </si>
  <si>
    <t>填报说明：
1.核查结果可按以下格式填写：所有备案信息真实有效，正常开展业务；无法取得联系；备案信息未及时变更；联络机构未备案；运价未备案；长期未开展无船承运相关业务；歇业或终止未备案等;
2.无法正常取得联系的请备注尝试联系时间及方式。</t>
  </si>
</sst>
</file>

<file path=xl/styles.xml><?xml version="1.0" encoding="utf-8"?>
<styleSheet xmlns="http://schemas.openxmlformats.org/spreadsheetml/2006/main">
  <numFmts count="19">
    <numFmt numFmtId="176" formatCode="#,##0.00_ "/>
    <numFmt numFmtId="177" formatCode="yyyy/mm/dd;@"/>
    <numFmt numFmtId="178" formatCode="0.0_ "/>
    <numFmt numFmtId="179" formatCode="yyyy\-m\-dd"/>
    <numFmt numFmtId="180" formatCode="0.00_ "/>
    <numFmt numFmtId="181" formatCode="yyyy\-mm\-dd;@"/>
    <numFmt numFmtId="182" formatCode="yyyy\-m\-d;@"/>
    <numFmt numFmtId="183" formatCode="yyyy/mm/dd\ "/>
    <numFmt numFmtId="184" formatCode="yyyy\-mm\-dd"/>
    <numFmt numFmtId="43" formatCode="_ * #,##0.00_ ;_ * \-#,##0.00_ ;_ * &quot;-&quot;??_ ;_ @_ "/>
    <numFmt numFmtId="185" formatCode="yyyy\-m\-d"/>
    <numFmt numFmtId="186" formatCode="yyyy/mm/dd"/>
    <numFmt numFmtId="44" formatCode="_ &quot;￥&quot;* #,##0.00_ ;_ &quot;￥&quot;* \-#,##0.00_ ;_ &quot;￥&quot;* &quot;-&quot;??_ ;_ @_ "/>
    <numFmt numFmtId="41" formatCode="_ * #,##0_ ;_ * \-#,##0_ ;_ * &quot;-&quot;_ ;_ @_ "/>
    <numFmt numFmtId="42" formatCode="_ &quot;￥&quot;* #,##0_ ;_ &quot;￥&quot;* \-#,##0_ ;_ &quot;￥&quot;* &quot;-&quot;_ ;_ @_ "/>
    <numFmt numFmtId="187" formatCode="yyyy/m/d;@"/>
    <numFmt numFmtId="188" formatCode="0.00_);[Red]\(0.00\)"/>
    <numFmt numFmtId="189" formatCode="0_ "/>
    <numFmt numFmtId="190" formatCode="[$-409]yyyy\-mm\-dd;@"/>
  </numFmts>
  <fonts count="99">
    <font>
      <sz val="12"/>
      <name val="宋体"/>
      <charset val="134"/>
    </font>
    <font>
      <sz val="11"/>
      <color theme="1"/>
      <name val="宋体"/>
      <charset val="134"/>
      <scheme val="minor"/>
    </font>
    <font>
      <sz val="11"/>
      <color theme="1"/>
      <name val="方正黑体_GBK"/>
      <charset val="0"/>
    </font>
    <font>
      <sz val="18"/>
      <name val="黑体"/>
      <charset val="134"/>
    </font>
    <font>
      <b/>
      <sz val="12"/>
      <color indexed="8"/>
      <name val="仿宋字体"/>
      <charset val="134"/>
    </font>
    <font>
      <sz val="9"/>
      <color indexed="8"/>
      <name val="宋体"/>
      <charset val="134"/>
    </font>
    <font>
      <sz val="9"/>
      <color indexed="8"/>
      <name val="宋体"/>
      <charset val="134"/>
      <scheme val="major"/>
    </font>
    <font>
      <sz val="9"/>
      <name val="Arial"/>
      <charset val="0"/>
    </font>
    <font>
      <sz val="9"/>
      <name val="方正书宋_GBK"/>
      <charset val="0"/>
    </font>
    <font>
      <u/>
      <sz val="9"/>
      <color rgb="FF800080"/>
      <name val="宋体"/>
      <charset val="134"/>
      <scheme val="minor"/>
    </font>
    <font>
      <sz val="9"/>
      <color indexed="8"/>
      <name val="仿宋字体"/>
      <charset val="134"/>
    </font>
    <font>
      <sz val="9"/>
      <name val="宋体"/>
      <charset val="134"/>
      <scheme val="major"/>
    </font>
    <font>
      <b/>
      <sz val="12"/>
      <color rgb="FF000000"/>
      <name val="仿宋字体"/>
      <charset val="134"/>
    </font>
    <font>
      <sz val="9"/>
      <color theme="1" tint="0.499984740745262"/>
      <name val="仿宋字体"/>
      <charset val="134"/>
    </font>
    <font>
      <sz val="9"/>
      <color rgb="FF808080"/>
      <name val="仿宋字体"/>
      <charset val="134"/>
    </font>
    <font>
      <sz val="9"/>
      <color theme="1"/>
      <name val="宋体"/>
      <charset val="134"/>
      <scheme val="minor"/>
    </font>
    <font>
      <sz val="12"/>
      <name val="方正黑体_GBK"/>
      <charset val="0"/>
    </font>
    <font>
      <sz val="12"/>
      <name val="方正黑体_GBK"/>
      <charset val="134"/>
    </font>
    <font>
      <b/>
      <sz val="16"/>
      <name val="宋体"/>
      <charset val="134"/>
    </font>
    <font>
      <sz val="10"/>
      <name val="宋体"/>
      <charset val="134"/>
    </font>
    <font>
      <sz val="11"/>
      <name val="宋体"/>
      <charset val="134"/>
      <scheme val="minor"/>
    </font>
    <font>
      <sz val="10"/>
      <color indexed="8"/>
      <name val="宋体"/>
      <charset val="134"/>
    </font>
    <font>
      <sz val="8"/>
      <color indexed="8"/>
      <name val="宋体"/>
      <charset val="134"/>
      <scheme val="major"/>
    </font>
    <font>
      <sz val="8"/>
      <name val="宋体"/>
      <charset val="134"/>
      <scheme val="major"/>
    </font>
    <font>
      <sz val="8"/>
      <color rgb="FF000000"/>
      <name val="宋体"/>
      <charset val="134"/>
      <scheme val="major"/>
    </font>
    <font>
      <sz val="9"/>
      <color rgb="FF000000"/>
      <name val="宋体"/>
      <charset val="134"/>
    </font>
    <font>
      <sz val="9"/>
      <name val="宋体"/>
      <charset val="134"/>
    </font>
    <font>
      <sz val="8"/>
      <name val="宋体"/>
      <charset val="134"/>
    </font>
    <font>
      <sz val="16"/>
      <name val="方正小标宋简体"/>
      <charset val="134"/>
    </font>
    <font>
      <sz val="11"/>
      <name val="宋体"/>
      <charset val="134"/>
    </font>
    <font>
      <sz val="10"/>
      <color rgb="FF333333"/>
      <name val="宋体"/>
      <charset val="134"/>
    </font>
    <font>
      <sz val="12"/>
      <name val="宋体"/>
      <charset val="134"/>
      <scheme val="minor"/>
    </font>
    <font>
      <sz val="10"/>
      <name val="方正黑体_GBK"/>
      <charset val="134"/>
    </font>
    <font>
      <sz val="10"/>
      <name val="方正小标宋简体"/>
      <charset val="134"/>
    </font>
    <font>
      <sz val="10"/>
      <name val="宋体"/>
      <charset val="134"/>
      <scheme val="minor"/>
    </font>
    <font>
      <sz val="12"/>
      <name val="黑体"/>
      <charset val="134"/>
    </font>
    <font>
      <sz val="14"/>
      <name val="方正小标宋简体"/>
      <charset val="134"/>
    </font>
    <font>
      <b/>
      <sz val="10"/>
      <name val="宋体"/>
      <charset val="134"/>
    </font>
    <font>
      <b/>
      <sz val="11"/>
      <name val="宋体"/>
      <charset val="134"/>
    </font>
    <font>
      <b/>
      <sz val="12"/>
      <name val="宋体"/>
      <charset val="134"/>
    </font>
    <font>
      <b/>
      <u/>
      <sz val="16"/>
      <name val="宋体"/>
      <charset val="134"/>
    </font>
    <font>
      <sz val="14"/>
      <name val="宋体"/>
      <charset val="134"/>
    </font>
    <font>
      <sz val="16"/>
      <name val="宋体"/>
      <charset val="134"/>
      <scheme val="minor"/>
    </font>
    <font>
      <b/>
      <sz val="11"/>
      <name val="宋体"/>
      <charset val="134"/>
      <scheme val="minor"/>
    </font>
    <font>
      <b/>
      <sz val="16"/>
      <name val="宋体"/>
      <charset val="134"/>
      <scheme val="minor"/>
    </font>
    <font>
      <sz val="14"/>
      <name val="仿宋_GB2312"/>
      <charset val="0"/>
    </font>
    <font>
      <sz val="10"/>
      <color rgb="FF000000"/>
      <name val="宋体"/>
      <charset val="134"/>
    </font>
    <font>
      <b/>
      <sz val="14"/>
      <name val="宋体"/>
      <charset val="134"/>
    </font>
    <font>
      <sz val="11"/>
      <name val="Times New Roman"/>
      <charset val="0"/>
    </font>
    <font>
      <sz val="12"/>
      <name val="Times New Roman"/>
      <charset val="134"/>
    </font>
    <font>
      <b/>
      <u/>
      <sz val="16"/>
      <name val="Times New Roman"/>
      <charset val="134"/>
    </font>
    <font>
      <b/>
      <sz val="11"/>
      <name val="Times New Roman"/>
      <charset val="134"/>
    </font>
    <font>
      <sz val="10"/>
      <name val="Times New Roman"/>
      <charset val="134"/>
    </font>
    <font>
      <sz val="10"/>
      <name val="Times New Roman"/>
      <charset val="0"/>
    </font>
    <font>
      <sz val="10"/>
      <color indexed="8"/>
      <name val="Times New Roman"/>
      <charset val="134"/>
    </font>
    <font>
      <sz val="10"/>
      <color theme="1"/>
      <name val="Times New Roman"/>
      <charset val="134"/>
    </font>
    <font>
      <b/>
      <sz val="10"/>
      <color indexed="60"/>
      <name val="Times New Roman"/>
      <charset val="134"/>
    </font>
    <font>
      <sz val="10"/>
      <color rgb="FF000000"/>
      <name val="Times New Roman"/>
      <charset val="134"/>
    </font>
    <font>
      <b/>
      <sz val="10"/>
      <name val="Times New Roman"/>
      <charset val="134"/>
    </font>
    <font>
      <sz val="11"/>
      <color rgb="FF333333"/>
      <name val="宋体"/>
      <charset val="134"/>
    </font>
    <font>
      <sz val="11"/>
      <name val="仿宋_GB2312"/>
      <charset val="134"/>
    </font>
    <font>
      <sz val="12"/>
      <color theme="5" tint="-0.499984740745262"/>
      <name val="宋体"/>
      <charset val="134"/>
    </font>
    <font>
      <b/>
      <u/>
      <sz val="16"/>
      <color theme="5" tint="-0.499984740745262"/>
      <name val="宋体"/>
      <charset val="134"/>
    </font>
    <font>
      <b/>
      <sz val="11"/>
      <color theme="5" tint="-0.499984740745262"/>
      <name val="宋体"/>
      <charset val="134"/>
    </font>
    <font>
      <b/>
      <sz val="12"/>
      <color theme="5" tint="-0.499984740745262"/>
      <name val="宋体"/>
      <charset val="134"/>
    </font>
    <font>
      <sz val="11"/>
      <color theme="1"/>
      <name val="宋体"/>
      <charset val="134"/>
    </font>
    <font>
      <b/>
      <sz val="9"/>
      <color theme="5" tint="-0.499984740745262"/>
      <name val="宋体"/>
      <charset val="134"/>
    </font>
    <font>
      <b/>
      <sz val="10"/>
      <color theme="5" tint="-0.499984740745262"/>
      <name val="宋体"/>
      <charset val="134"/>
    </font>
    <font>
      <sz val="11"/>
      <color theme="0"/>
      <name val="宋体"/>
      <charset val="134"/>
      <scheme val="minor"/>
    </font>
    <font>
      <b/>
      <sz val="11"/>
      <color theme="1"/>
      <name val="宋体"/>
      <charset val="134"/>
      <scheme val="minor"/>
    </font>
    <font>
      <b/>
      <sz val="13"/>
      <color theme="3"/>
      <name val="宋体"/>
      <charset val="134"/>
      <scheme val="minor"/>
    </font>
    <font>
      <sz val="11"/>
      <color indexed="8"/>
      <name val="宋体"/>
      <charset val="134"/>
      <scheme val="minor"/>
    </font>
    <font>
      <b/>
      <sz val="11"/>
      <color rgb="FFFA7D00"/>
      <name val="宋体"/>
      <charset val="134"/>
      <scheme val="minor"/>
    </font>
    <font>
      <b/>
      <sz val="11"/>
      <color theme="3"/>
      <name val="宋体"/>
      <charset val="134"/>
      <scheme val="minor"/>
    </font>
    <font>
      <sz val="11"/>
      <color rgb="FF9C6500"/>
      <name val="宋体"/>
      <charset val="134"/>
      <scheme val="minor"/>
    </font>
    <font>
      <sz val="11"/>
      <color rgb="FF9C0006"/>
      <name val="宋体"/>
      <charset val="134"/>
      <scheme val="minor"/>
    </font>
    <font>
      <sz val="11"/>
      <color rgb="FFFA7D00"/>
      <name val="宋体"/>
      <charset val="134"/>
      <scheme val="minor"/>
    </font>
    <font>
      <b/>
      <sz val="11"/>
      <color rgb="FFFFFFFF"/>
      <name val="宋体"/>
      <charset val="134"/>
      <scheme val="minor"/>
    </font>
    <font>
      <sz val="11"/>
      <color rgb="FFFF0000"/>
      <name val="宋体"/>
      <charset val="134"/>
      <scheme val="minor"/>
    </font>
    <font>
      <b/>
      <sz val="18"/>
      <color theme="3"/>
      <name val="宋体"/>
      <charset val="134"/>
      <scheme val="minor"/>
    </font>
    <font>
      <u/>
      <sz val="11"/>
      <color rgb="FF800080"/>
      <name val="宋体"/>
      <charset val="134"/>
      <scheme val="minor"/>
    </font>
    <font>
      <b/>
      <sz val="15"/>
      <color theme="3"/>
      <name val="宋体"/>
      <charset val="134"/>
      <scheme val="minor"/>
    </font>
    <font>
      <b/>
      <sz val="11"/>
      <color rgb="FF3F3F3F"/>
      <name val="宋体"/>
      <charset val="134"/>
      <scheme val="minor"/>
    </font>
    <font>
      <sz val="11"/>
      <color rgb="FF3F3F76"/>
      <name val="宋体"/>
      <charset val="134"/>
      <scheme val="minor"/>
    </font>
    <font>
      <u/>
      <sz val="11"/>
      <color rgb="FF0000FF"/>
      <name val="宋体"/>
      <charset val="134"/>
      <scheme val="minor"/>
    </font>
    <font>
      <sz val="11"/>
      <color rgb="FF006100"/>
      <name val="宋体"/>
      <charset val="134"/>
      <scheme val="minor"/>
    </font>
    <font>
      <i/>
      <sz val="11"/>
      <color rgb="FF7F7F7F"/>
      <name val="宋体"/>
      <charset val="134"/>
      <scheme val="minor"/>
    </font>
    <font>
      <sz val="12"/>
      <color indexed="8"/>
      <name val="仿宋字体"/>
      <charset val="134"/>
    </font>
    <font>
      <sz val="8"/>
      <color indexed="8"/>
      <name val="宋体"/>
      <charset val="134"/>
    </font>
    <font>
      <b/>
      <u/>
      <sz val="16"/>
      <name val="宋体"/>
      <charset val="134"/>
      <scheme val="minor"/>
    </font>
    <font>
      <sz val="11"/>
      <name val="方正书宋_GBK"/>
      <charset val="0"/>
    </font>
    <font>
      <b/>
      <sz val="8"/>
      <name val="宋体"/>
      <charset val="134"/>
    </font>
    <font>
      <b/>
      <sz val="8"/>
      <name val="Times New Roman"/>
      <charset val="134"/>
    </font>
    <font>
      <b/>
      <sz val="10"/>
      <color indexed="60"/>
      <name val="宋体"/>
      <charset val="134"/>
    </font>
    <font>
      <sz val="10"/>
      <color indexed="8"/>
      <name val="Times New Roman"/>
      <charset val="0"/>
    </font>
    <font>
      <sz val="10"/>
      <name val="宋体"/>
      <charset val="0"/>
    </font>
    <font>
      <sz val="10"/>
      <color theme="1"/>
      <name val="宋体"/>
      <charset val="134"/>
    </font>
    <font>
      <sz val="10"/>
      <name val="黑体"/>
      <charset val="134"/>
    </font>
    <font>
      <sz val="9"/>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799981688894314"/>
        <bgColor indexed="64"/>
      </patternFill>
    </fill>
  </fills>
  <borders count="26">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top style="thin">
        <color auto="true"/>
      </top>
      <bottom/>
      <diagonal/>
    </border>
    <border>
      <left/>
      <right style="thin">
        <color auto="true"/>
      </right>
      <top style="thin">
        <color auto="true"/>
      </top>
      <bottom/>
      <diagonal/>
    </border>
    <border>
      <left/>
      <right style="thin">
        <color auto="true"/>
      </right>
      <top/>
      <bottom/>
      <diagonal/>
    </border>
    <border>
      <left/>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26" fillId="0" borderId="0">
      <alignment vertical="center"/>
    </xf>
    <xf numFmtId="0" fontId="0" fillId="0" borderId="0">
      <alignment vertical="center"/>
    </xf>
    <xf numFmtId="0" fontId="68" fillId="25" borderId="0" applyNumberFormat="false" applyBorder="false" applyAlignment="false" applyProtection="false">
      <alignment vertical="center"/>
    </xf>
    <xf numFmtId="0" fontId="1" fillId="23" borderId="0" applyNumberFormat="false" applyBorder="false" applyAlignment="false" applyProtection="false">
      <alignment vertical="center"/>
    </xf>
    <xf numFmtId="0" fontId="1" fillId="22" borderId="0" applyNumberFormat="false" applyBorder="false" applyAlignment="false" applyProtection="false">
      <alignment vertical="center"/>
    </xf>
    <xf numFmtId="0" fontId="68" fillId="21" borderId="0" applyNumberFormat="false" applyBorder="false" applyAlignment="false" applyProtection="false">
      <alignment vertical="center"/>
    </xf>
    <xf numFmtId="0" fontId="68" fillId="18" borderId="0" applyNumberFormat="false" applyBorder="false" applyAlignment="false" applyProtection="false">
      <alignment vertical="center"/>
    </xf>
    <xf numFmtId="0" fontId="1" fillId="17" borderId="0" applyNumberFormat="false" applyBorder="false" applyAlignment="false" applyProtection="false">
      <alignment vertical="center"/>
    </xf>
    <xf numFmtId="0" fontId="68" fillId="16" borderId="0" applyNumberFormat="false" applyBorder="false" applyAlignment="false" applyProtection="false">
      <alignment vertical="center"/>
    </xf>
    <xf numFmtId="0" fontId="68" fillId="15" borderId="0" applyNumberFormat="false" applyBorder="false" applyAlignment="false" applyProtection="false">
      <alignment vertical="center"/>
    </xf>
    <xf numFmtId="0" fontId="0" fillId="0" borderId="0">
      <alignment vertical="center"/>
    </xf>
    <xf numFmtId="0" fontId="0" fillId="0" borderId="0">
      <alignment vertical="center"/>
    </xf>
    <xf numFmtId="0" fontId="68" fillId="30" borderId="0" applyNumberFormat="false" applyBorder="false" applyAlignment="false" applyProtection="false">
      <alignment vertical="center"/>
    </xf>
    <xf numFmtId="0" fontId="1" fillId="28" borderId="0" applyNumberFormat="false" applyBorder="false" applyAlignment="false" applyProtection="false">
      <alignment vertical="center"/>
    </xf>
    <xf numFmtId="0" fontId="1" fillId="29" borderId="0" applyNumberFormat="false" applyBorder="false" applyAlignment="false" applyProtection="false">
      <alignment vertical="center"/>
    </xf>
    <xf numFmtId="0" fontId="1" fillId="36" borderId="0" applyNumberFormat="false" applyBorder="false" applyAlignment="false" applyProtection="false">
      <alignment vertical="center"/>
    </xf>
    <xf numFmtId="0" fontId="79" fillId="0" borderId="0" applyNumberFormat="false" applyFill="false" applyBorder="false" applyAlignment="false" applyProtection="false">
      <alignment vertical="center"/>
    </xf>
    <xf numFmtId="0" fontId="80" fillId="0" borderId="0" applyNumberFormat="false" applyFill="false" applyBorder="false" applyAlignment="false" applyProtection="false">
      <alignment vertical="center"/>
    </xf>
    <xf numFmtId="0" fontId="77" fillId="27" borderId="24" applyNumberFormat="false" applyAlignment="false" applyProtection="false">
      <alignment vertical="center"/>
    </xf>
    <xf numFmtId="0" fontId="81" fillId="0" borderId="19" applyNumberFormat="false" applyFill="false" applyAlignment="false" applyProtection="false">
      <alignment vertical="center"/>
    </xf>
    <xf numFmtId="0" fontId="83" fillId="31" borderId="21" applyNumberFormat="false" applyAlignment="false" applyProtection="false">
      <alignment vertical="center"/>
    </xf>
    <xf numFmtId="0" fontId="84" fillId="0" borderId="0" applyNumberFormat="false" applyFill="false" applyBorder="false" applyAlignment="false" applyProtection="false">
      <alignment vertical="center"/>
    </xf>
    <xf numFmtId="0" fontId="82" fillId="14" borderId="25" applyNumberFormat="false" applyAlignment="false" applyProtection="false">
      <alignment vertical="center"/>
    </xf>
    <xf numFmtId="0" fontId="1" fillId="33" borderId="0" applyNumberFormat="false" applyBorder="false" applyAlignment="false" applyProtection="false">
      <alignment vertical="center"/>
    </xf>
    <xf numFmtId="0" fontId="1"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73" fillId="0" borderId="22" applyNumberFormat="false" applyFill="false" applyAlignment="false" applyProtection="false">
      <alignment vertical="center"/>
    </xf>
    <xf numFmtId="0" fontId="86" fillId="0" borderId="0" applyNumberFormat="false" applyFill="false" applyBorder="false" applyAlignment="false" applyProtection="false">
      <alignment vertical="center"/>
    </xf>
    <xf numFmtId="0" fontId="72" fillId="14" borderId="21" applyNumberFormat="false" applyAlignment="false" applyProtection="false">
      <alignment vertical="center"/>
    </xf>
    <xf numFmtId="0" fontId="68"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8" fillId="11" borderId="0" applyNumberFormat="false" applyBorder="false" applyAlignment="false" applyProtection="false">
      <alignment vertical="center"/>
    </xf>
    <xf numFmtId="0" fontId="71" fillId="10" borderId="20" applyNumberFormat="false" applyFont="false" applyAlignment="false" applyProtection="false">
      <alignment vertical="center"/>
    </xf>
    <xf numFmtId="0" fontId="85" fillId="3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lignment vertical="center"/>
    </xf>
    <xf numFmtId="0" fontId="70" fillId="0" borderId="19" applyNumberFormat="false" applyFill="false" applyAlignment="false" applyProtection="false">
      <alignment vertical="center"/>
    </xf>
    <xf numFmtId="0" fontId="7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76" fillId="0" borderId="23" applyNumberFormat="false" applyFill="false" applyAlignment="false" applyProtection="false">
      <alignment vertical="center"/>
    </xf>
    <xf numFmtId="0" fontId="1" fillId="12" borderId="0" applyNumberFormat="false" applyBorder="false" applyAlignment="false" applyProtection="false">
      <alignment vertical="center"/>
    </xf>
    <xf numFmtId="0" fontId="1" fillId="8" borderId="0" applyNumberFormat="false" applyBorder="false" applyAlignment="false" applyProtection="false">
      <alignment vertical="center"/>
    </xf>
    <xf numFmtId="0" fontId="26" fillId="0" borderId="0">
      <alignment vertical="center"/>
    </xf>
    <xf numFmtId="0" fontId="68" fillId="9" borderId="0" applyNumberFormat="false" applyBorder="false" applyAlignment="false" applyProtection="false">
      <alignment vertical="center"/>
    </xf>
    <xf numFmtId="0" fontId="69" fillId="0" borderId="18" applyNumberFormat="false" applyFill="false" applyAlignment="false" applyProtection="false">
      <alignment vertical="center"/>
    </xf>
    <xf numFmtId="0" fontId="68" fillId="20" borderId="0" applyNumberFormat="false" applyBorder="false" applyAlignment="false" applyProtection="false">
      <alignment vertical="center"/>
    </xf>
    <xf numFmtId="0" fontId="75" fillId="26" borderId="0" applyNumberFormat="false" applyBorder="false" applyAlignment="false" applyProtection="false">
      <alignment vertical="center"/>
    </xf>
    <xf numFmtId="0" fontId="1" fillId="19"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74" fillId="24" borderId="0" applyNumberFormat="false" applyBorder="false" applyAlignment="false" applyProtection="false">
      <alignment vertical="center"/>
    </xf>
    <xf numFmtId="0" fontId="68" fillId="7" borderId="0" applyNumberFormat="false" applyBorder="false" applyAlignment="false" applyProtection="false">
      <alignment vertical="center"/>
    </xf>
    <xf numFmtId="0" fontId="26" fillId="0" borderId="0">
      <alignment vertical="center"/>
    </xf>
    <xf numFmtId="0" fontId="68" fillId="6" borderId="0" applyNumberFormat="false" applyBorder="false" applyAlignment="false" applyProtection="false">
      <alignment vertical="center"/>
    </xf>
    <xf numFmtId="0" fontId="1" fillId="32" borderId="0" applyNumberFormat="false" applyBorder="false" applyAlignment="false" applyProtection="false">
      <alignment vertical="center"/>
    </xf>
  </cellStyleXfs>
  <cellXfs count="471">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4" fillId="0" borderId="3" xfId="0" applyFont="true" applyFill="true" applyBorder="true" applyAlignment="true">
      <alignment horizontal="left" vertical="center" wrapText="true"/>
    </xf>
    <xf numFmtId="0" fontId="4" fillId="0" borderId="4"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9" fillId="0" borderId="1" xfId="22"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187" fontId="10" fillId="0" borderId="5" xfId="0" applyNumberFormat="true" applyFont="true" applyFill="true" applyBorder="true" applyAlignment="true">
      <alignment horizontal="center" vertical="center" wrapText="true"/>
    </xf>
    <xf numFmtId="187"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14" fontId="6" fillId="0" borderId="1" xfId="0" applyNumberFormat="true" applyFont="true" applyFill="true" applyBorder="true" applyAlignment="true">
      <alignment horizontal="center" vertical="center" wrapText="true"/>
    </xf>
    <xf numFmtId="14" fontId="7"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5" xfId="0" applyFont="true" applyFill="true" applyBorder="true" applyAlignment="true">
      <alignment horizontal="center" vertical="center" wrapText="true"/>
    </xf>
    <xf numFmtId="188" fontId="10" fillId="0" borderId="5" xfId="0" applyNumberFormat="true" applyFont="true" applyFill="true" applyBorder="true" applyAlignment="true">
      <alignment horizontal="center" vertical="center" wrapText="true"/>
    </xf>
    <xf numFmtId="188" fontId="10" fillId="0" borderId="1" xfId="0" applyNumberFormat="true" applyFont="true" applyFill="true" applyBorder="true" applyAlignment="true">
      <alignment horizontal="center" vertical="center" wrapText="true"/>
    </xf>
    <xf numFmtId="0" fontId="13"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0" fillId="0" borderId="5" xfId="0" applyNumberFormat="true"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0" fillId="0" borderId="0" xfId="0" applyFill="true" applyBorder="true" applyAlignment="true">
      <alignment horizontal="center" vertical="center"/>
    </xf>
    <xf numFmtId="0" fontId="0" fillId="0" borderId="0" xfId="0" applyFill="true" applyBorder="true" applyAlignment="true">
      <alignment vertical="center"/>
    </xf>
    <xf numFmtId="0" fontId="16" fillId="0" borderId="0" xfId="0" applyFont="true" applyFill="true" applyBorder="true" applyAlignment="true">
      <alignment horizontal="left" vertical="center"/>
    </xf>
    <xf numFmtId="0" fontId="17" fillId="0" borderId="0" xfId="0" applyFont="true" applyFill="true" applyBorder="true" applyAlignment="true">
      <alignment horizontal="left" vertical="center"/>
    </xf>
    <xf numFmtId="0" fontId="18"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19" fillId="0" borderId="1" xfId="0" applyFont="true" applyFill="true" applyBorder="true" applyAlignment="true">
      <alignment vertical="center" wrapText="true"/>
    </xf>
    <xf numFmtId="0" fontId="20" fillId="0" borderId="1" xfId="0" applyFont="true" applyFill="true" applyBorder="true" applyAlignment="true">
      <alignment horizontal="center" vertical="center" wrapText="true"/>
    </xf>
    <xf numFmtId="0" fontId="0" fillId="0" borderId="1" xfId="0" applyFill="true" applyBorder="true" applyAlignment="true">
      <alignment vertical="center"/>
    </xf>
    <xf numFmtId="0" fontId="19" fillId="0" borderId="1" xfId="0" applyFont="true" applyFill="true" applyBorder="true" applyAlignment="true">
      <alignment horizontal="center" vertical="center"/>
    </xf>
    <xf numFmtId="0" fontId="21" fillId="0" borderId="1" xfId="0" applyFont="true" applyFill="true" applyBorder="true" applyAlignment="true">
      <alignment vertical="center" wrapText="true"/>
    </xf>
    <xf numFmtId="0" fontId="0" fillId="4" borderId="0" xfId="0" applyFill="true" applyBorder="true" applyAlignment="true">
      <alignment horizontal="center" vertical="center"/>
    </xf>
    <xf numFmtId="0" fontId="0" fillId="4" borderId="0" xfId="0" applyFill="true" applyBorder="true" applyAlignment="true">
      <alignment vertical="center"/>
    </xf>
    <xf numFmtId="0" fontId="21" fillId="4" borderId="0" xfId="0" applyFont="true" applyFill="true" applyBorder="true" applyAlignment="true">
      <alignment vertical="center"/>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22" fillId="0" borderId="2" xfId="0" applyFont="true" applyFill="true" applyBorder="true" applyAlignment="true">
      <alignment horizontal="center" vertical="center" wrapText="true"/>
    </xf>
    <xf numFmtId="0" fontId="23" fillId="0" borderId="2"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24"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25" fillId="0" borderId="2"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xf>
    <xf numFmtId="0" fontId="5" fillId="0" borderId="7"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0" fontId="27" fillId="0" borderId="2"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8"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0" fillId="0" borderId="0" xfId="0" applyFill="true" applyBorder="true" applyAlignment="true">
      <alignment vertical="center" wrapText="true"/>
    </xf>
    <xf numFmtId="0" fontId="19" fillId="0" borderId="0" xfId="0" applyFont="true" applyFill="true" applyBorder="true" applyAlignment="true">
      <alignment vertical="center"/>
    </xf>
    <xf numFmtId="0" fontId="17" fillId="0" borderId="0" xfId="0" applyFont="true" applyFill="true" applyBorder="true" applyAlignment="true">
      <alignment horizontal="left" vertical="center" wrapText="true"/>
    </xf>
    <xf numFmtId="0" fontId="28" fillId="0" borderId="1" xfId="0" applyFont="true" applyFill="true" applyBorder="true" applyAlignment="true">
      <alignment horizontal="center" vertical="center"/>
    </xf>
    <xf numFmtId="0" fontId="28" fillId="0" borderId="1" xfId="0" applyFont="true" applyFill="true" applyBorder="true" applyAlignment="true">
      <alignment horizontal="center" vertical="center" wrapText="true"/>
    </xf>
    <xf numFmtId="0" fontId="29" fillId="0" borderId="1" xfId="0" applyFont="true" applyFill="true" applyBorder="true" applyAlignment="true">
      <alignment horizontal="center" vertical="center" wrapText="true"/>
    </xf>
    <xf numFmtId="0" fontId="29" fillId="5" borderId="1" xfId="0" applyFont="true" applyFill="true" applyBorder="true" applyAlignment="true">
      <alignment horizontal="center" vertical="center" wrapText="true"/>
    </xf>
    <xf numFmtId="0" fontId="29" fillId="0" borderId="1" xfId="11"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readingOrder="1"/>
    </xf>
    <xf numFmtId="0" fontId="19" fillId="0" borderId="1" xfId="0" applyFont="true" applyFill="true" applyBorder="true" applyAlignment="true">
      <alignment horizontal="left" vertical="center" wrapText="true" readingOrder="1"/>
    </xf>
    <xf numFmtId="0" fontId="19" fillId="0" borderId="1" xfId="0" applyFont="true" applyFill="true" applyBorder="true" applyAlignment="true">
      <alignment vertical="center"/>
    </xf>
    <xf numFmtId="0" fontId="19" fillId="5" borderId="1" xfId="0" applyFont="true" applyFill="true" applyBorder="true" applyAlignment="true">
      <alignment horizontal="center" vertical="center" wrapText="true" shrinkToFit="true"/>
    </xf>
    <xf numFmtId="0" fontId="30" fillId="0" borderId="1" xfId="0" applyFont="true" applyFill="true" applyBorder="true" applyAlignment="true">
      <alignment horizontal="center" vertical="center" wrapText="true"/>
    </xf>
    <xf numFmtId="0" fontId="31" fillId="0" borderId="1" xfId="0" applyFont="true" applyFill="true" applyBorder="true" applyAlignment="true">
      <alignment horizontal="center" vertical="center" wrapText="true"/>
    </xf>
    <xf numFmtId="0" fontId="31" fillId="5" borderId="1" xfId="0" applyFont="true" applyFill="true" applyBorder="true" applyAlignment="true">
      <alignment horizontal="center" vertical="center" wrapText="true"/>
    </xf>
    <xf numFmtId="0" fontId="0" fillId="5" borderId="1" xfId="0" applyFont="true" applyFill="true" applyBorder="true" applyAlignment="true">
      <alignment horizontal="center" vertical="center"/>
    </xf>
    <xf numFmtId="0" fontId="0" fillId="5" borderId="1" xfId="0" applyFont="true" applyFill="true" applyBorder="true" applyAlignment="true">
      <alignment horizontal="center" vertical="center" wrapText="true"/>
    </xf>
    <xf numFmtId="0" fontId="31" fillId="0" borderId="1" xfId="0" applyFont="true" applyFill="true" applyBorder="true" applyAlignment="true">
      <alignment horizontal="center" vertical="center"/>
    </xf>
    <xf numFmtId="49" fontId="31" fillId="0" borderId="1" xfId="0" applyNumberFormat="true" applyFont="true" applyFill="true" applyBorder="true" applyAlignment="true">
      <alignment horizontal="center" vertical="center" wrapText="true"/>
    </xf>
    <xf numFmtId="0" fontId="32" fillId="0" borderId="0" xfId="0" applyFont="true" applyFill="true" applyBorder="true" applyAlignment="true">
      <alignment horizontal="left" vertical="center"/>
    </xf>
    <xf numFmtId="0" fontId="33" fillId="0" borderId="1" xfId="0" applyFont="true" applyFill="true" applyBorder="true" applyAlignment="true">
      <alignment horizontal="center" vertical="center"/>
    </xf>
    <xf numFmtId="0" fontId="19" fillId="5" borderId="1" xfId="0" applyFont="true" applyFill="true" applyBorder="true" applyAlignment="true">
      <alignment horizontal="center" vertical="center" wrapText="true"/>
    </xf>
    <xf numFmtId="0" fontId="19" fillId="0" borderId="1" xfId="11"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9" fillId="0" borderId="1" xfId="2" applyFont="true" applyFill="true" applyBorder="true" applyAlignment="true">
      <alignment horizontal="center" vertical="center" wrapText="true"/>
    </xf>
    <xf numFmtId="0" fontId="19" fillId="5" borderId="1" xfId="0" applyFont="true" applyFill="true" applyBorder="true" applyAlignment="true">
      <alignment horizontal="left" vertical="center" wrapText="true"/>
    </xf>
    <xf numFmtId="0" fontId="34" fillId="0" borderId="1" xfId="0" applyFont="true" applyFill="true" applyBorder="true" applyAlignment="true">
      <alignment horizontal="center" vertical="center" wrapText="true"/>
    </xf>
    <xf numFmtId="0" fontId="34" fillId="5" borderId="1" xfId="0" applyFont="true" applyFill="true" applyBorder="true" applyAlignment="true">
      <alignment horizontal="center" vertical="center" wrapText="true"/>
    </xf>
    <xf numFmtId="0" fontId="34" fillId="0" borderId="1" xfId="0" applyFont="true" applyFill="true" applyBorder="true" applyAlignment="true">
      <alignment horizontal="center" vertical="center"/>
    </xf>
    <xf numFmtId="49" fontId="34" fillId="0" borderId="1" xfId="0" applyNumberFormat="true" applyFont="true" applyFill="true" applyBorder="true" applyAlignment="true">
      <alignment horizontal="center" vertical="center" wrapText="true"/>
    </xf>
    <xf numFmtId="0" fontId="34" fillId="5" borderId="1" xfId="0" applyFont="true" applyFill="true" applyBorder="true" applyAlignment="true">
      <alignment horizontal="center" vertical="center"/>
    </xf>
    <xf numFmtId="0" fontId="31" fillId="5" borderId="1" xfId="0" applyFont="true" applyFill="true" applyBorder="true" applyAlignment="true">
      <alignment horizontal="center" vertical="center"/>
    </xf>
    <xf numFmtId="0" fontId="31" fillId="0" borderId="1" xfId="0" applyFont="true" applyFill="true" applyBorder="true" applyAlignment="true">
      <alignment horizontal="center" vertical="center" readingOrder="1"/>
    </xf>
    <xf numFmtId="0" fontId="31" fillId="0" borderId="1" xfId="0" applyFont="true" applyFill="true" applyBorder="true" applyAlignment="true">
      <alignment horizontal="center" vertical="center" wrapText="true" readingOrder="1"/>
    </xf>
    <xf numFmtId="9" fontId="31" fillId="0" borderId="1" xfId="0" applyNumberFormat="true" applyFont="true" applyFill="true" applyBorder="true" applyAlignment="true">
      <alignment horizontal="center" vertical="center" wrapText="true"/>
    </xf>
    <xf numFmtId="0" fontId="31" fillId="0" borderId="1" xfId="0" applyFont="true" applyFill="true" applyBorder="true" applyAlignment="true">
      <alignment vertical="center"/>
    </xf>
    <xf numFmtId="0" fontId="0" fillId="0" borderId="1" xfId="1" applyFont="true" applyFill="true" applyBorder="true" applyAlignment="true" applyProtection="true">
      <alignment horizontal="center" vertical="center" wrapText="true"/>
    </xf>
    <xf numFmtId="0" fontId="0" fillId="5" borderId="1" xfId="1" applyFont="true" applyFill="true" applyBorder="true" applyAlignment="true" applyProtection="true">
      <alignment horizontal="center" vertical="center" wrapText="true"/>
    </xf>
    <xf numFmtId="0" fontId="34" fillId="0" borderId="1" xfId="0" applyFont="true" applyFill="true" applyBorder="true" applyAlignment="true">
      <alignment horizontal="center" vertical="center" readingOrder="1"/>
    </xf>
    <xf numFmtId="0" fontId="34" fillId="0" borderId="1" xfId="0" applyFont="true" applyFill="true" applyBorder="true" applyAlignment="true">
      <alignment vertical="center"/>
    </xf>
    <xf numFmtId="0" fontId="0" fillId="4" borderId="0" xfId="0" applyFill="true" applyBorder="true" applyAlignment="true">
      <alignment vertical="center" wrapText="true"/>
    </xf>
    <xf numFmtId="0" fontId="19" fillId="4" borderId="0" xfId="0" applyFont="true" applyFill="true" applyBorder="true" applyAlignment="true">
      <alignment vertical="center"/>
    </xf>
    <xf numFmtId="0" fontId="0" fillId="0" borderId="0" xfId="0" applyFill="true" applyBorder="true" applyAlignment="true">
      <alignment horizontal="center" vertical="center" wrapText="true"/>
    </xf>
    <xf numFmtId="0" fontId="35" fillId="0" borderId="0" xfId="1" applyFont="true" applyFill="true" applyBorder="true" applyAlignment="true" applyProtection="true">
      <alignment horizontal="justify" vertical="center"/>
    </xf>
    <xf numFmtId="0" fontId="36" fillId="0" borderId="0" xfId="0" applyFont="true" applyFill="true" applyBorder="true" applyAlignment="true">
      <alignment horizontal="center" vertical="center" wrapText="true"/>
    </xf>
    <xf numFmtId="0" fontId="37" fillId="0" borderId="1" xfId="0" applyFont="true" applyFill="true" applyBorder="true" applyAlignment="true">
      <alignment horizontal="center" vertical="center" wrapText="true"/>
    </xf>
    <xf numFmtId="0" fontId="37" fillId="0" borderId="0" xfId="0" applyFont="true" applyFill="true" applyBorder="true" applyAlignment="true">
      <alignment horizontal="center" vertical="center" wrapText="true"/>
    </xf>
    <xf numFmtId="0" fontId="38" fillId="0" borderId="6" xfId="0" applyFont="true" applyFill="true" applyBorder="true" applyAlignment="true">
      <alignment horizontal="center" vertical="center" wrapText="true"/>
    </xf>
    <xf numFmtId="0" fontId="38" fillId="0" borderId="0" xfId="0" applyFont="true" applyFill="true" applyBorder="true" applyAlignment="true">
      <alignment horizontal="left" vertical="center" wrapText="true"/>
    </xf>
    <xf numFmtId="0" fontId="29" fillId="0" borderId="0" xfId="0" applyFont="true" applyFill="true" applyBorder="true" applyAlignment="true">
      <alignment vertical="center" wrapText="true"/>
    </xf>
    <xf numFmtId="190" fontId="0" fillId="0" borderId="1" xfId="0" applyNumberFormat="true" applyFill="true" applyBorder="true" applyAlignment="true">
      <alignment horizontal="center" vertical="center" wrapText="true"/>
    </xf>
    <xf numFmtId="187" fontId="0" fillId="0" borderId="1" xfId="0" applyNumberFormat="true" applyFill="true" applyBorder="true" applyAlignment="true">
      <alignment horizontal="center" vertical="center" wrapText="true"/>
    </xf>
    <xf numFmtId="0" fontId="37" fillId="0" borderId="5" xfId="0" applyFont="true" applyFill="true" applyBorder="true" applyAlignment="true">
      <alignment horizontal="center" vertical="center" wrapText="true"/>
    </xf>
    <xf numFmtId="0" fontId="37" fillId="0" borderId="9" xfId="0" applyFont="true" applyFill="true" applyBorder="true" applyAlignment="true">
      <alignment horizontal="center" vertical="center" wrapText="true"/>
    </xf>
    <xf numFmtId="0" fontId="0" fillId="0" borderId="5" xfId="0" applyFill="true" applyBorder="true" applyAlignment="true">
      <alignment horizontal="center" vertical="center" wrapText="true"/>
    </xf>
    <xf numFmtId="0" fontId="0" fillId="0" borderId="10" xfId="0" applyFill="true" applyBorder="true" applyAlignment="true">
      <alignment horizontal="center" vertical="center" wrapText="true"/>
    </xf>
    <xf numFmtId="0" fontId="0" fillId="0" borderId="9" xfId="0" applyFill="true" applyBorder="true" applyAlignment="true">
      <alignment horizontal="center" vertical="center" wrapText="true"/>
    </xf>
    <xf numFmtId="0" fontId="38" fillId="0" borderId="1" xfId="0" applyFont="true" applyFill="true" applyBorder="true" applyAlignment="true">
      <alignment horizontal="center" vertical="center" wrapText="true"/>
    </xf>
    <xf numFmtId="31" fontId="0" fillId="0" borderId="1" xfId="0" applyNumberFormat="true" applyFill="true" applyBorder="true" applyAlignment="true">
      <alignment horizontal="center" vertical="center" wrapText="true"/>
    </xf>
    <xf numFmtId="0" fontId="29" fillId="0" borderId="0" xfId="0" applyFont="true" applyFill="true" applyBorder="true" applyAlignment="true">
      <alignment vertical="center"/>
    </xf>
    <xf numFmtId="0" fontId="28" fillId="0" borderId="0" xfId="0" applyFont="true" applyFill="true" applyBorder="true" applyAlignment="true">
      <alignment horizontal="center" vertical="center" wrapText="true"/>
    </xf>
    <xf numFmtId="0" fontId="38" fillId="0" borderId="11" xfId="0" applyFont="true" applyFill="true" applyBorder="true" applyAlignment="true">
      <alignment horizontal="center" vertical="center" wrapText="true"/>
    </xf>
    <xf numFmtId="0" fontId="38" fillId="0" borderId="5" xfId="0" applyFont="true" applyFill="true" applyBorder="true" applyAlignment="true">
      <alignment horizontal="center" vertical="center" wrapText="true"/>
    </xf>
    <xf numFmtId="0" fontId="38" fillId="0" borderId="12" xfId="0" applyFont="true" applyFill="true" applyBorder="true" applyAlignment="true">
      <alignment horizontal="center" vertical="center" wrapText="true"/>
    </xf>
    <xf numFmtId="0" fontId="38" fillId="0" borderId="10" xfId="0" applyFont="true" applyFill="true" applyBorder="true" applyAlignment="true">
      <alignment horizontal="center" vertical="center" wrapText="true"/>
    </xf>
    <xf numFmtId="0" fontId="38" fillId="0" borderId="13" xfId="0" applyFont="true" applyFill="true" applyBorder="true" applyAlignment="true">
      <alignment horizontal="center" vertical="center" wrapText="true"/>
    </xf>
    <xf numFmtId="0" fontId="38" fillId="0" borderId="9" xfId="0" applyFont="true" applyFill="true" applyBorder="true" applyAlignment="true">
      <alignment horizontal="center" vertical="center" wrapText="true"/>
    </xf>
    <xf numFmtId="0" fontId="29" fillId="0" borderId="5" xfId="0" applyFont="true" applyFill="true" applyBorder="true" applyAlignment="true">
      <alignment horizontal="center" vertical="center" wrapText="true"/>
    </xf>
    <xf numFmtId="0" fontId="29" fillId="0" borderId="10" xfId="0" applyFont="true" applyFill="true" applyBorder="true" applyAlignment="true">
      <alignment horizontal="center" vertical="center" wrapText="true"/>
    </xf>
    <xf numFmtId="0" fontId="29" fillId="0" borderId="9" xfId="0" applyFont="true" applyFill="true" applyBorder="true" applyAlignment="true">
      <alignment horizontal="center" vertical="center" wrapText="true"/>
    </xf>
    <xf numFmtId="0" fontId="19" fillId="0" borderId="0" xfId="0" applyFont="true" applyFill="true" applyBorder="true" applyAlignment="true">
      <alignment vertical="center" wrapText="true"/>
    </xf>
    <xf numFmtId="49" fontId="29" fillId="0" borderId="5" xfId="0" applyNumberFormat="true" applyFont="true" applyFill="true" applyBorder="true" applyAlignment="true">
      <alignment horizontal="center" vertical="center" wrapText="true"/>
    </xf>
    <xf numFmtId="49" fontId="29" fillId="0" borderId="10" xfId="0" applyNumberFormat="true" applyFont="true" applyFill="true" applyBorder="true" applyAlignment="true">
      <alignment horizontal="center" vertical="center" wrapText="true"/>
    </xf>
    <xf numFmtId="49" fontId="29" fillId="0" borderId="9" xfId="0" applyNumberFormat="true" applyFont="true" applyFill="true" applyBorder="true" applyAlignment="true">
      <alignment horizontal="center" vertical="center" wrapText="true"/>
    </xf>
    <xf numFmtId="0" fontId="38" fillId="0" borderId="3" xfId="0" applyFont="true" applyFill="true" applyBorder="true" applyAlignment="true">
      <alignment horizontal="center" vertical="center" wrapText="true"/>
    </xf>
    <xf numFmtId="0" fontId="38" fillId="0" borderId="4" xfId="0" applyFont="true" applyFill="true" applyBorder="true" applyAlignment="true">
      <alignment horizontal="center" vertical="center" wrapText="true"/>
    </xf>
    <xf numFmtId="0" fontId="38" fillId="0" borderId="5" xfId="0" applyFont="true" applyFill="true" applyBorder="true" applyAlignment="true">
      <alignment vertical="center" wrapText="true"/>
    </xf>
    <xf numFmtId="9" fontId="29" fillId="0" borderId="1" xfId="0" applyNumberFormat="true" applyFont="true" applyFill="true" applyBorder="true" applyAlignment="true">
      <alignment horizontal="center" vertical="center" wrapText="true"/>
    </xf>
    <xf numFmtId="0" fontId="38" fillId="0" borderId="14" xfId="0" applyFont="true" applyFill="true" applyBorder="true" applyAlignment="true">
      <alignment horizontal="center" vertical="center" wrapText="true"/>
    </xf>
    <xf numFmtId="0" fontId="38" fillId="0" borderId="15" xfId="0" applyFont="true" applyFill="true" applyBorder="true" applyAlignment="true">
      <alignment horizontal="center" vertical="center" wrapText="true"/>
    </xf>
    <xf numFmtId="0" fontId="38" fillId="0" borderId="0" xfId="0" applyFont="true" applyFill="true" applyBorder="true" applyAlignment="true">
      <alignment horizontal="center" vertical="center" wrapText="true"/>
    </xf>
    <xf numFmtId="0" fontId="38" fillId="0" borderId="16" xfId="0" applyFont="true" applyFill="true" applyBorder="true" applyAlignment="true">
      <alignment horizontal="center" vertical="center" wrapText="true"/>
    </xf>
    <xf numFmtId="0" fontId="38" fillId="0" borderId="1" xfId="0" applyFont="true" applyFill="true" applyBorder="true" applyAlignment="true">
      <alignment vertical="center" wrapText="true"/>
    </xf>
    <xf numFmtId="0" fontId="39" fillId="0" borderId="0" xfId="0" applyFont="true" applyFill="true" applyBorder="true" applyAlignment="true">
      <alignment vertical="center"/>
    </xf>
    <xf numFmtId="0" fontId="40" fillId="0" borderId="0" xfId="0" applyFont="true" applyFill="true" applyBorder="true" applyAlignment="true">
      <alignment horizontal="center" vertical="center"/>
    </xf>
    <xf numFmtId="0" fontId="18" fillId="0" borderId="0" xfId="0" applyFont="true" applyFill="true" applyBorder="true" applyAlignment="true">
      <alignment horizontal="center" vertical="center"/>
    </xf>
    <xf numFmtId="0" fontId="0" fillId="0" borderId="0" xfId="0" applyNumberFormat="true" applyFill="true" applyBorder="true" applyAlignment="true">
      <alignment vertical="center"/>
    </xf>
    <xf numFmtId="0" fontId="38" fillId="0" borderId="3" xfId="0" applyFont="true" applyFill="true" applyBorder="true" applyAlignment="true">
      <alignment horizontal="center" vertical="center"/>
    </xf>
    <xf numFmtId="0" fontId="38" fillId="0" borderId="4" xfId="0" applyFont="true" applyFill="true" applyBorder="true" applyAlignment="true">
      <alignment horizontal="center" vertical="center"/>
    </xf>
    <xf numFmtId="0" fontId="39" fillId="0" borderId="1" xfId="0" applyFont="true" applyFill="true" applyBorder="true" applyAlignment="true">
      <alignment horizontal="center" vertical="center" wrapText="true"/>
    </xf>
    <xf numFmtId="0" fontId="41" fillId="0" borderId="1" xfId="44" applyFont="true" applyFill="true" applyBorder="true" applyAlignment="true" applyProtection="true">
      <alignment horizontal="center" vertical="center" wrapText="true"/>
    </xf>
    <xf numFmtId="0" fontId="29" fillId="0" borderId="1" xfId="44" applyFont="true" applyFill="true" applyBorder="true" applyAlignment="true" applyProtection="true">
      <alignment horizontal="center" vertical="center" wrapText="true"/>
    </xf>
    <xf numFmtId="0" fontId="18" fillId="0" borderId="0" xfId="0" applyFont="true" applyFill="true" applyBorder="true" applyAlignment="true">
      <alignment horizontal="center" vertical="center" wrapText="true"/>
    </xf>
    <xf numFmtId="0" fontId="0" fillId="0" borderId="1" xfId="44" applyFont="true" applyFill="true" applyBorder="true" applyAlignment="true" applyProtection="true">
      <alignment horizontal="center" vertical="center" wrapText="true"/>
    </xf>
    <xf numFmtId="0" fontId="38" fillId="0" borderId="0" xfId="0" applyFont="true" applyFill="true" applyBorder="true" applyAlignment="true">
      <alignment vertical="center"/>
    </xf>
    <xf numFmtId="0" fontId="0" fillId="0" borderId="3" xfId="0" applyFill="true" applyBorder="true" applyAlignment="true">
      <alignment horizontal="center" vertical="center"/>
    </xf>
    <xf numFmtId="0" fontId="0" fillId="0" borderId="6" xfId="0" applyFill="true" applyBorder="true" applyAlignment="true">
      <alignment horizontal="center" vertical="center"/>
    </xf>
    <xf numFmtId="0" fontId="0" fillId="0" borderId="3" xfId="0" applyFont="true" applyFill="true" applyBorder="true" applyAlignment="true">
      <alignment horizontal="center" vertical="center"/>
    </xf>
    <xf numFmtId="0" fontId="0" fillId="0" borderId="6" xfId="0" applyFont="true" applyFill="true" applyBorder="true" applyAlignment="true">
      <alignment horizontal="center" vertical="center"/>
    </xf>
    <xf numFmtId="0" fontId="39" fillId="0" borderId="3" xfId="0" applyFont="true" applyFill="true" applyBorder="true" applyAlignment="true">
      <alignment horizontal="center" vertical="center" wrapText="true"/>
    </xf>
    <xf numFmtId="0" fontId="39" fillId="0" borderId="6" xfId="0" applyFont="true" applyFill="true" applyBorder="true" applyAlignment="true">
      <alignment horizontal="center" vertical="center" wrapText="true"/>
    </xf>
    <xf numFmtId="0" fontId="38" fillId="0" borderId="6" xfId="0" applyFont="true" applyFill="true" applyBorder="true" applyAlignment="true">
      <alignment horizontal="center" vertical="center"/>
    </xf>
    <xf numFmtId="0" fontId="39" fillId="0" borderId="9" xfId="0" applyFont="true" applyFill="true" applyBorder="true" applyAlignment="true">
      <alignment horizontal="center" vertical="center" wrapText="true"/>
    </xf>
    <xf numFmtId="9" fontId="39" fillId="0" borderId="1" xfId="0" applyNumberFormat="true" applyFont="true" applyFill="true" applyBorder="true" applyAlignment="true">
      <alignment horizontal="center" vertical="center" wrapText="true"/>
    </xf>
    <xf numFmtId="0" fontId="0" fillId="0" borderId="9" xfId="0" applyFont="true" applyFill="true" applyBorder="true" applyAlignment="true">
      <alignment vertical="center"/>
    </xf>
    <xf numFmtId="0" fontId="29" fillId="0" borderId="1" xfId="0" applyFont="true" applyFill="true" applyBorder="true" applyAlignment="true">
      <alignment vertical="center"/>
    </xf>
    <xf numFmtId="0" fontId="38" fillId="0" borderId="1" xfId="0" applyFont="true" applyFill="true" applyBorder="true" applyAlignment="true">
      <alignment horizontal="center" vertical="center"/>
    </xf>
    <xf numFmtId="0" fontId="0" fillId="0" borderId="1" xfId="0" applyFont="true" applyFill="true" applyBorder="true" applyAlignment="true">
      <alignment vertical="center"/>
    </xf>
    <xf numFmtId="0" fontId="39" fillId="0" borderId="1" xfId="0" applyFont="true" applyFill="true" applyBorder="true" applyAlignment="true">
      <alignment vertical="center" wrapText="true"/>
    </xf>
    <xf numFmtId="0" fontId="0" fillId="0" borderId="0" xfId="0" applyFill="true" applyAlignment="true">
      <alignment horizontal="center" vertical="center" wrapText="true"/>
    </xf>
    <xf numFmtId="0" fontId="0" fillId="0" borderId="0" xfId="0" applyFill="true">
      <alignment vertical="center"/>
    </xf>
    <xf numFmtId="0" fontId="42" fillId="0" borderId="17" xfId="0" applyFont="true" applyFill="true" applyBorder="true" applyAlignment="true">
      <alignment horizontal="center" vertical="center" wrapText="true"/>
    </xf>
    <xf numFmtId="0" fontId="43" fillId="0" borderId="9" xfId="0" applyFont="true" applyFill="true" applyBorder="true" applyAlignment="true">
      <alignment horizontal="center" vertical="center" wrapText="true"/>
    </xf>
    <xf numFmtId="0" fontId="38" fillId="0" borderId="0" xfId="0" applyFont="true" applyFill="true" applyAlignment="true">
      <alignment vertical="center" wrapText="true"/>
    </xf>
    <xf numFmtId="0" fontId="29" fillId="0" borderId="0" xfId="0" applyFont="true" applyFill="true" applyAlignment="true">
      <alignment horizontal="left" vertical="center" wrapText="true"/>
    </xf>
    <xf numFmtId="0" fontId="44" fillId="0" borderId="5" xfId="0" applyFont="true" applyFill="true" applyBorder="true" applyAlignment="true">
      <alignment horizontal="center" vertical="center" wrapText="true"/>
    </xf>
    <xf numFmtId="0" fontId="43" fillId="0" borderId="1" xfId="0" applyFont="true" applyFill="true" applyBorder="true" applyAlignment="true">
      <alignment horizontal="center" vertical="center" wrapText="true"/>
    </xf>
    <xf numFmtId="0" fontId="43" fillId="0" borderId="1" xfId="0" applyFont="true" applyFill="true" applyBorder="true" applyAlignment="true">
      <alignment vertical="center" wrapText="true"/>
    </xf>
    <xf numFmtId="0" fontId="45" fillId="0" borderId="1" xfId="0" applyFont="true" applyFill="true" applyBorder="true" applyAlignment="true">
      <alignment horizontal="center" vertical="center" wrapText="true"/>
    </xf>
    <xf numFmtId="0" fontId="0" fillId="0" borderId="3" xfId="0" applyFill="true" applyBorder="true" applyAlignment="true">
      <alignment horizontal="center" vertical="center" wrapText="true"/>
    </xf>
    <xf numFmtId="0" fontId="0" fillId="0" borderId="6" xfId="0" applyFill="true" applyBorder="true" applyAlignment="true">
      <alignment horizontal="center" vertical="center" wrapText="true"/>
    </xf>
    <xf numFmtId="0" fontId="0" fillId="0" borderId="1" xfId="0" applyFill="true" applyBorder="true" applyAlignment="true">
      <alignment vertical="center" wrapText="true"/>
    </xf>
    <xf numFmtId="0" fontId="0" fillId="0" borderId="0" xfId="0" applyFont="true" applyFill="true" applyBorder="true" applyAlignment="true">
      <alignment vertical="center"/>
    </xf>
    <xf numFmtId="0" fontId="38" fillId="0" borderId="1" xfId="44" applyFont="true" applyFill="true" applyBorder="true" applyAlignment="true" applyProtection="true">
      <alignment horizontal="center" vertical="center" wrapText="true"/>
    </xf>
    <xf numFmtId="0" fontId="19" fillId="0" borderId="1" xfId="44" applyFont="true" applyFill="true" applyBorder="true" applyAlignment="true" applyProtection="true">
      <alignment horizontal="center" vertical="center" wrapText="true"/>
    </xf>
    <xf numFmtId="0" fontId="46" fillId="0" borderId="1" xfId="0" applyFont="true" applyFill="true" applyBorder="true" applyAlignment="true">
      <alignment horizontal="center" vertical="center" wrapText="true"/>
    </xf>
    <xf numFmtId="0" fontId="19" fillId="0" borderId="1" xfId="0" applyNumberFormat="true" applyFont="true" applyFill="true" applyBorder="true" applyAlignment="true">
      <alignment horizontal="center" vertical="center" wrapText="true"/>
    </xf>
    <xf numFmtId="0" fontId="19" fillId="0" borderId="1" xfId="0" applyFont="true" applyFill="true" applyBorder="true" applyAlignment="true">
      <alignment horizontal="left" vertical="center"/>
    </xf>
    <xf numFmtId="0" fontId="29" fillId="0" borderId="0" xfId="44" applyFont="true" applyFill="true" applyBorder="true" applyAlignment="true" applyProtection="true">
      <alignment horizontal="center" vertical="top" wrapText="true"/>
    </xf>
    <xf numFmtId="0" fontId="38" fillId="0" borderId="1" xfId="0" applyFont="true" applyFill="true" applyBorder="true" applyAlignment="true" applyProtection="true">
      <alignment horizontal="center" vertical="center" wrapText="true"/>
    </xf>
    <xf numFmtId="0" fontId="29" fillId="0" borderId="1" xfId="44" applyFont="true" applyFill="true" applyBorder="true" applyAlignment="true" applyProtection="true">
      <alignment horizontal="center" vertical="top" wrapText="true"/>
    </xf>
    <xf numFmtId="0" fontId="29" fillId="0" borderId="1" xfId="44" applyFont="true" applyFill="true" applyBorder="true" applyAlignment="true" applyProtection="true">
      <alignment horizontal="justify" vertical="top" wrapText="true"/>
    </xf>
    <xf numFmtId="0" fontId="37" fillId="0" borderId="0" xfId="0" applyFont="true" applyFill="true" applyBorder="true" applyAlignment="true">
      <alignment vertical="center"/>
    </xf>
    <xf numFmtId="0" fontId="19" fillId="0" borderId="0" xfId="0" applyFont="true" applyFill="true" applyAlignment="true">
      <alignment horizontal="justify" vertical="center" wrapText="true"/>
    </xf>
    <xf numFmtId="0" fontId="38" fillId="0" borderId="0" xfId="0" applyFont="true" applyFill="true" applyBorder="true" applyAlignment="true">
      <alignment horizontal="center" vertical="center"/>
    </xf>
    <xf numFmtId="0" fontId="37" fillId="0" borderId="1" xfId="44" applyFont="true" applyFill="true" applyBorder="true" applyAlignment="true" applyProtection="true">
      <alignment horizontal="center" vertical="center" wrapText="true"/>
    </xf>
    <xf numFmtId="0" fontId="19" fillId="0" borderId="1" xfId="0" applyFont="true" applyFill="true" applyBorder="true" applyAlignment="true">
      <alignment horizontal="center" vertical="center" wrapText="true" shrinkToFit="true"/>
    </xf>
    <xf numFmtId="184" fontId="19" fillId="0" borderId="1" xfId="0" applyNumberFormat="true" applyFont="true" applyFill="true" applyBorder="true" applyAlignment="true">
      <alignment horizontal="center" vertical="center" wrapText="true" shrinkToFit="true"/>
    </xf>
    <xf numFmtId="49" fontId="19" fillId="0" borderId="1" xfId="44" applyNumberFormat="true" applyFont="true" applyFill="true" applyBorder="true" applyAlignment="true" applyProtection="true">
      <alignment horizontal="center" vertical="center" wrapText="true"/>
    </xf>
    <xf numFmtId="190" fontId="19" fillId="0" borderId="1" xfId="44" applyNumberFormat="true" applyFont="true" applyFill="true" applyBorder="true" applyAlignment="true" applyProtection="true">
      <alignment horizontal="center" vertical="center" wrapText="true"/>
    </xf>
    <xf numFmtId="49" fontId="19" fillId="0" borderId="1" xfId="0" applyNumberFormat="true" applyFont="true" applyFill="true" applyBorder="true" applyAlignment="true">
      <alignment horizontal="center" vertical="center" wrapText="true"/>
    </xf>
    <xf numFmtId="0" fontId="29" fillId="0" borderId="0" xfId="44" applyFont="true" applyFill="true" applyBorder="true" applyAlignment="true" applyProtection="true">
      <alignment horizontal="justify" vertical="top" wrapText="true"/>
    </xf>
    <xf numFmtId="0" fontId="47" fillId="0" borderId="0" xfId="0" applyFont="true" applyFill="true" applyBorder="true" applyAlignment="true">
      <alignment horizontal="center" vertical="center"/>
    </xf>
    <xf numFmtId="0" fontId="38" fillId="0" borderId="0" xfId="44" applyFont="true" applyFill="true" applyBorder="true" applyAlignment="true" applyProtection="true">
      <alignment horizontal="center" vertical="center" wrapText="true"/>
    </xf>
    <xf numFmtId="0" fontId="0" fillId="0" borderId="0" xfId="0" applyFill="true" applyBorder="true" applyAlignment="true">
      <alignment horizontal="left" vertical="center"/>
    </xf>
    <xf numFmtId="0" fontId="29" fillId="0" borderId="1" xfId="0" applyFont="true" applyFill="true" applyBorder="true" applyAlignment="true">
      <alignment horizontal="center" vertical="center"/>
    </xf>
    <xf numFmtId="0" fontId="29" fillId="0" borderId="0" xfId="0" applyFont="true" applyFill="true" applyBorder="true" applyAlignment="true">
      <alignment horizontal="left" vertical="center"/>
    </xf>
    <xf numFmtId="0" fontId="29" fillId="0" borderId="1" xfId="0" applyFont="true" applyFill="true" applyBorder="true" applyAlignment="true" applyProtection="true">
      <alignment horizontal="center" vertical="center" wrapText="true"/>
    </xf>
    <xf numFmtId="0" fontId="48" fillId="0" borderId="1" xfId="44" applyFont="true" applyFill="true" applyBorder="true" applyAlignment="true" applyProtection="true">
      <alignment horizontal="center" vertical="center" wrapText="true"/>
    </xf>
    <xf numFmtId="0" fontId="29" fillId="0" borderId="3" xfId="44" applyFont="true" applyFill="true" applyBorder="true" applyAlignment="true" applyProtection="true">
      <alignment horizontal="center" vertical="center" wrapText="true"/>
    </xf>
    <xf numFmtId="0" fontId="29" fillId="0" borderId="0" xfId="0" applyFont="true" applyFill="true" applyBorder="true" applyAlignment="true">
      <alignment horizontal="center" vertical="center"/>
    </xf>
    <xf numFmtId="0" fontId="29" fillId="0" borderId="5" xfId="44" applyFont="true" applyFill="true" applyBorder="true" applyAlignment="true" applyProtection="true">
      <alignment horizontal="center" vertical="center" wrapText="true"/>
    </xf>
    <xf numFmtId="0" fontId="29" fillId="0" borderId="3" xfId="0" applyFont="true" applyFill="true" applyBorder="true" applyAlignment="true" applyProtection="true">
      <alignment horizontal="center" vertical="center" wrapText="true"/>
    </xf>
    <xf numFmtId="0" fontId="38" fillId="0" borderId="0" xfId="0" applyFont="true" applyFill="true" applyBorder="true" applyAlignment="true">
      <alignment vertical="center" wrapText="true"/>
    </xf>
    <xf numFmtId="0" fontId="38" fillId="0" borderId="3" xfId="44" applyFont="true" applyFill="true" applyBorder="true" applyAlignment="true" applyProtection="true">
      <alignment horizontal="center" vertical="center" wrapText="true"/>
    </xf>
    <xf numFmtId="0" fontId="38" fillId="0" borderId="6" xfId="44" applyFont="true" applyFill="true" applyBorder="true" applyAlignment="true" applyProtection="true">
      <alignment horizontal="center" vertical="center" wrapText="true"/>
    </xf>
    <xf numFmtId="0" fontId="48" fillId="0" borderId="1" xfId="0" applyFont="true" applyFill="true" applyBorder="true" applyAlignment="true" applyProtection="true">
      <alignment horizontal="center" vertical="center" wrapText="true"/>
    </xf>
    <xf numFmtId="0" fontId="48" fillId="0" borderId="3" xfId="44" applyFont="true" applyFill="true" applyBorder="true" applyAlignment="true" applyProtection="true">
      <alignment horizontal="center" vertical="center" wrapText="true"/>
    </xf>
    <xf numFmtId="0" fontId="48" fillId="0" borderId="6" xfId="44" applyFont="true" applyFill="true" applyBorder="true" applyAlignment="true" applyProtection="true">
      <alignment horizontal="center" vertical="center" wrapText="true"/>
    </xf>
    <xf numFmtId="0" fontId="48" fillId="0" borderId="4" xfId="44" applyFont="true" applyFill="true" applyBorder="true" applyAlignment="true" applyProtection="true">
      <alignment horizontal="center" vertical="center" wrapText="true"/>
    </xf>
    <xf numFmtId="0" fontId="38" fillId="0" borderId="5" xfId="44" applyFont="true" applyFill="true" applyBorder="true" applyAlignment="true" applyProtection="true">
      <alignment horizontal="center" vertical="center" wrapText="true"/>
    </xf>
    <xf numFmtId="0" fontId="38" fillId="0" borderId="3" xfId="0" applyFont="true" applyFill="true" applyBorder="true" applyAlignment="true" applyProtection="true">
      <alignment horizontal="center" vertical="center" wrapText="true"/>
    </xf>
    <xf numFmtId="0" fontId="48" fillId="0" borderId="3" xfId="0" applyFont="true" applyFill="true" applyBorder="true" applyAlignment="true" applyProtection="true">
      <alignment horizontal="center" vertical="center" wrapText="true"/>
    </xf>
    <xf numFmtId="0" fontId="38" fillId="0" borderId="9" xfId="44" applyFont="true" applyFill="true" applyBorder="true" applyAlignment="true" applyProtection="true">
      <alignment horizontal="center" vertical="center" wrapText="true"/>
    </xf>
    <xf numFmtId="0" fontId="38" fillId="0" borderId="9" xfId="0" applyFont="true" applyFill="true" applyBorder="true" applyAlignment="true" applyProtection="true">
      <alignment horizontal="center" vertical="center" wrapText="true"/>
    </xf>
    <xf numFmtId="0" fontId="0" fillId="0" borderId="0" xfId="0" applyAlignment="true">
      <alignment vertical="center" wrapText="true"/>
    </xf>
    <xf numFmtId="0" fontId="49" fillId="0" borderId="0" xfId="0" applyFont="true">
      <alignment vertical="center"/>
    </xf>
    <xf numFmtId="0" fontId="50" fillId="0" borderId="0" xfId="0" applyFont="true" applyAlignment="true">
      <alignment horizontal="center" vertical="center" wrapText="true"/>
    </xf>
    <xf numFmtId="0" fontId="38" fillId="0" borderId="0" xfId="0" applyFont="true" applyAlignment="true">
      <alignment horizontal="left" vertical="center" wrapText="true"/>
    </xf>
    <xf numFmtId="0" fontId="51" fillId="0" borderId="0" xfId="0" applyFont="true" applyAlignment="true">
      <alignment horizontal="left" vertical="center" wrapText="true"/>
    </xf>
    <xf numFmtId="0" fontId="51" fillId="0" borderId="1" xfId="0" applyFont="true" applyBorder="true" applyAlignment="true">
      <alignment horizontal="center" vertical="center" wrapText="true"/>
    </xf>
    <xf numFmtId="0" fontId="51" fillId="2" borderId="1" xfId="0" applyFont="true" applyFill="true" applyBorder="true" applyAlignment="true">
      <alignment horizontal="center" vertical="center" wrapText="true"/>
    </xf>
    <xf numFmtId="0" fontId="49" fillId="0" borderId="1" xfId="0" applyFont="true" applyBorder="true" applyAlignment="true">
      <alignment horizontal="center" vertical="center" wrapText="true"/>
    </xf>
    <xf numFmtId="0" fontId="52" fillId="0" borderId="1" xfId="0" applyFont="true" applyFill="true" applyBorder="true" applyAlignment="true">
      <alignment horizontal="center" vertical="center" wrapText="true"/>
    </xf>
    <xf numFmtId="0" fontId="52" fillId="5" borderId="1" xfId="0" applyFont="true" applyFill="true" applyBorder="true" applyAlignment="true">
      <alignment horizontal="center" vertical="center" wrapText="true"/>
    </xf>
    <xf numFmtId="0" fontId="52" fillId="0" borderId="1" xfId="1" applyFont="true" applyFill="true" applyBorder="true" applyAlignment="true" applyProtection="true">
      <alignment horizontal="center" vertical="center" wrapText="true"/>
    </xf>
    <xf numFmtId="0" fontId="52" fillId="0" borderId="1" xfId="0" applyNumberFormat="true" applyFont="true" applyFill="true" applyBorder="true" applyAlignment="true">
      <alignment horizontal="center" vertical="center" wrapText="true"/>
    </xf>
    <xf numFmtId="0" fontId="52" fillId="0" borderId="1" xfId="44" applyFont="true" applyBorder="true" applyAlignment="true" applyProtection="true">
      <alignment horizontal="center" vertical="center" wrapText="true"/>
    </xf>
    <xf numFmtId="0" fontId="49" fillId="0" borderId="0" xfId="0" applyFont="true" applyAlignment="true">
      <alignment vertical="center" wrapText="true"/>
    </xf>
    <xf numFmtId="182" fontId="52" fillId="0" borderId="1" xfId="0" applyNumberFormat="true" applyFont="true" applyFill="true" applyBorder="true" applyAlignment="true">
      <alignment horizontal="center" vertical="center" wrapText="true"/>
    </xf>
    <xf numFmtId="190" fontId="52" fillId="5" borderId="1" xfId="0" applyNumberFormat="true" applyFont="true" applyFill="true" applyBorder="true" applyAlignment="true">
      <alignment horizontal="center" vertical="center" wrapText="true"/>
    </xf>
    <xf numFmtId="49" fontId="52" fillId="0" borderId="1" xfId="0" applyNumberFormat="true" applyFont="true" applyFill="true" applyBorder="true" applyAlignment="true">
      <alignment horizontal="center" vertical="center" wrapText="true" shrinkToFit="true"/>
    </xf>
    <xf numFmtId="184" fontId="53" fillId="0" borderId="1" xfId="0" applyNumberFormat="true" applyFont="true" applyFill="true" applyBorder="true" applyAlignment="true">
      <alignment horizontal="center" vertical="center" shrinkToFit="true"/>
    </xf>
    <xf numFmtId="49" fontId="52" fillId="0" borderId="1" xfId="11" applyNumberFormat="true" applyFont="true" applyBorder="true" applyAlignment="true">
      <alignment horizontal="center" vertical="center" wrapText="true"/>
    </xf>
    <xf numFmtId="183" fontId="52" fillId="0" borderId="1" xfId="0" applyNumberFormat="true" applyFont="true" applyFill="true" applyBorder="true" applyAlignment="true">
      <alignment horizontal="center" vertical="center" wrapText="true"/>
    </xf>
    <xf numFmtId="186" fontId="52" fillId="0" borderId="1" xfId="0" applyNumberFormat="true" applyFont="true" applyFill="true" applyBorder="true" applyAlignment="true">
      <alignment horizontal="center" vertical="center" wrapText="true"/>
    </xf>
    <xf numFmtId="49" fontId="52" fillId="0" borderId="1" xfId="0" applyNumberFormat="true" applyFont="true" applyFill="true" applyBorder="true" applyAlignment="true">
      <alignment horizontal="center" vertical="center" wrapText="true"/>
    </xf>
    <xf numFmtId="14" fontId="52" fillId="0" borderId="1" xfId="0" applyNumberFormat="true" applyFont="true" applyFill="true" applyBorder="true" applyAlignment="true">
      <alignment horizontal="center" vertical="center" wrapText="true"/>
    </xf>
    <xf numFmtId="0" fontId="52" fillId="0" borderId="1" xfId="0" applyFont="true" applyFill="true" applyBorder="true" applyAlignment="true">
      <alignment vertical="center" wrapText="true"/>
    </xf>
    <xf numFmtId="181" fontId="52" fillId="0" borderId="1" xfId="0" applyNumberFormat="true" applyFont="true" applyFill="true" applyBorder="true" applyAlignment="true">
      <alignment horizontal="center" vertical="center" wrapText="true"/>
    </xf>
    <xf numFmtId="184" fontId="52" fillId="0" borderId="1" xfId="0" applyNumberFormat="true" applyFont="true" applyFill="true" applyBorder="true" applyAlignment="true">
      <alignment horizontal="center" vertical="center" wrapText="true"/>
    </xf>
    <xf numFmtId="0" fontId="52" fillId="0" borderId="1" xfId="53" applyFont="true" applyBorder="true" applyAlignment="true">
      <alignment horizontal="center" vertical="center" wrapText="true"/>
    </xf>
    <xf numFmtId="0" fontId="52" fillId="0" borderId="1" xfId="0" applyNumberFormat="true" applyFont="true" applyFill="true" applyBorder="true" applyAlignment="true">
      <alignment horizontal="center" vertical="center" shrinkToFit="true"/>
    </xf>
    <xf numFmtId="184" fontId="52" fillId="0" borderId="1" xfId="0" applyNumberFormat="true" applyFont="true" applyFill="true" applyBorder="true" applyAlignment="true">
      <alignment horizontal="center" vertical="center" shrinkToFit="true"/>
    </xf>
    <xf numFmtId="0" fontId="54" fillId="0" borderId="1" xfId="53" applyFont="true" applyBorder="true" applyAlignment="true">
      <alignment horizontal="center" vertical="center" wrapText="true"/>
    </xf>
    <xf numFmtId="0" fontId="52" fillId="0" borderId="1" xfId="0" applyNumberFormat="true" applyFont="true" applyFill="true" applyBorder="true" applyAlignment="true">
      <alignment horizontal="center" vertical="center"/>
    </xf>
    <xf numFmtId="0" fontId="54" fillId="0" borderId="1" xfId="53" applyFont="true" applyFill="true" applyBorder="true" applyAlignment="true">
      <alignment horizontal="center" vertical="center" wrapText="true"/>
    </xf>
    <xf numFmtId="0" fontId="52" fillId="3" borderId="1" xfId="11" applyFont="true" applyFill="true" applyBorder="true" applyAlignment="true">
      <alignment horizontal="center" vertical="center" wrapText="true"/>
    </xf>
    <xf numFmtId="49" fontId="55" fillId="0" borderId="1" xfId="0" applyNumberFormat="true" applyFont="true" applyFill="true" applyBorder="true" applyAlignment="true" applyProtection="true">
      <alignment horizontal="center" vertical="center"/>
      <protection locked="false"/>
    </xf>
    <xf numFmtId="49" fontId="54" fillId="0" borderId="1" xfId="0" applyNumberFormat="true" applyFont="true" applyFill="true" applyBorder="true" applyAlignment="true" applyProtection="true">
      <alignment horizontal="center" vertical="center"/>
      <protection locked="false"/>
    </xf>
    <xf numFmtId="0" fontId="52" fillId="0" borderId="1" xfId="0" applyFont="true" applyFill="true" applyBorder="true" applyAlignment="true">
      <alignment vertical="center"/>
    </xf>
    <xf numFmtId="187" fontId="52" fillId="0" borderId="1" xfId="0" applyNumberFormat="true" applyFont="true" applyFill="true" applyBorder="true" applyAlignment="true">
      <alignment horizontal="center" vertical="center" wrapText="true"/>
    </xf>
    <xf numFmtId="0" fontId="51" fillId="0" borderId="1" xfId="0" applyFont="true" applyBorder="true" applyAlignment="true">
      <alignment horizontal="center" vertical="center"/>
    </xf>
    <xf numFmtId="189" fontId="53" fillId="0" borderId="1" xfId="0" applyNumberFormat="true" applyFont="true" applyFill="true" applyBorder="true" applyAlignment="true">
      <alignment horizontal="center" vertical="center" shrinkToFit="true"/>
    </xf>
    <xf numFmtId="189" fontId="53" fillId="0" borderId="1" xfId="0" applyNumberFormat="true" applyFont="true" applyFill="true" applyBorder="true" applyAlignment="true">
      <alignment horizontal="center" vertical="center" wrapText="true" shrinkToFit="true"/>
    </xf>
    <xf numFmtId="0" fontId="53" fillId="0" borderId="1" xfId="0" applyNumberFormat="true" applyFont="true" applyFill="true" applyBorder="true" applyAlignment="true">
      <alignment horizontal="center" vertical="center" wrapText="true" shrinkToFit="true"/>
    </xf>
    <xf numFmtId="0" fontId="52" fillId="0" borderId="1" xfId="11" applyFont="true" applyBorder="true" applyAlignment="true">
      <alignment horizontal="center" vertical="center" wrapText="true"/>
    </xf>
    <xf numFmtId="0" fontId="55" fillId="0" borderId="1" xfId="0" applyNumberFormat="true" applyFont="true" applyFill="true" applyBorder="true" applyAlignment="true" applyProtection="true">
      <alignment horizontal="center" vertical="center"/>
      <protection locked="false"/>
    </xf>
    <xf numFmtId="0" fontId="54" fillId="0" borderId="1" xfId="0" applyNumberFormat="true" applyFont="true" applyFill="true" applyBorder="true" applyAlignment="true" applyProtection="true">
      <alignment horizontal="center" vertical="center"/>
      <protection locked="false"/>
    </xf>
    <xf numFmtId="0" fontId="52" fillId="0" borderId="1" xfId="0" applyFont="true" applyFill="true" applyBorder="true" applyAlignment="true">
      <alignment horizontal="center" vertical="center"/>
    </xf>
    <xf numFmtId="0" fontId="54" fillId="0" borderId="1" xfId="37" applyFont="true" applyBorder="true" applyAlignment="true">
      <alignment horizontal="center" vertical="center" wrapText="true"/>
    </xf>
    <xf numFmtId="0" fontId="53" fillId="0" borderId="1" xfId="0" applyNumberFormat="true" applyFont="true" applyFill="true" applyBorder="true" applyAlignment="true">
      <alignment horizontal="center" vertical="center"/>
    </xf>
    <xf numFmtId="0" fontId="54" fillId="0" borderId="1" xfId="37" applyFont="true" applyFill="true" applyBorder="true" applyAlignment="true">
      <alignment horizontal="center" vertical="center" wrapText="true"/>
    </xf>
    <xf numFmtId="0" fontId="56" fillId="0" borderId="1" xfId="0" applyFont="true" applyBorder="true" applyAlignment="true">
      <alignment horizontal="center" vertical="center" wrapText="true"/>
    </xf>
    <xf numFmtId="0" fontId="19" fillId="0" borderId="1" xfId="37" applyFont="true" applyBorder="true" applyAlignment="true">
      <alignment horizontal="center" vertical="center" wrapText="true"/>
    </xf>
    <xf numFmtId="0" fontId="19" fillId="0" borderId="1" xfId="11" applyFont="true" applyBorder="true" applyAlignment="true">
      <alignment horizontal="center" vertical="center" wrapText="true"/>
    </xf>
    <xf numFmtId="49" fontId="55" fillId="0" borderId="1" xfId="0" applyNumberFormat="true" applyFont="true" applyFill="true" applyBorder="true" applyAlignment="true" applyProtection="true">
      <alignment horizontal="center" vertical="center" wrapText="true"/>
      <protection locked="false"/>
    </xf>
    <xf numFmtId="0" fontId="53" fillId="0" borderId="1" xfId="0" applyFont="true" applyFill="true" applyBorder="true" applyAlignment="true">
      <alignment horizontal="center" vertical="center" wrapText="true"/>
    </xf>
    <xf numFmtId="0" fontId="57" fillId="0" borderId="1" xfId="0" applyFont="true" applyFill="true" applyBorder="true" applyAlignment="true">
      <alignment horizontal="center" vertical="center" wrapText="true"/>
    </xf>
    <xf numFmtId="0" fontId="52" fillId="0" borderId="1" xfId="0" applyFont="true" applyBorder="true" applyAlignment="true">
      <alignment horizontal="center" vertical="center" wrapText="true"/>
    </xf>
    <xf numFmtId="0" fontId="52" fillId="2" borderId="1" xfId="0" applyFont="true" applyFill="true" applyBorder="true" applyAlignment="true">
      <alignment horizontal="center" vertical="center" wrapText="true"/>
    </xf>
    <xf numFmtId="0" fontId="52" fillId="0" borderId="1" xfId="0" applyFont="true" applyFill="true" applyBorder="true" applyAlignment="true">
      <alignment horizontal="left" vertical="center" wrapText="true"/>
    </xf>
    <xf numFmtId="0" fontId="52" fillId="2" borderId="1" xfId="0" applyFont="true" applyFill="true" applyBorder="true" applyAlignment="true">
      <alignment horizontal="left" vertical="center" wrapText="true"/>
    </xf>
    <xf numFmtId="0" fontId="52" fillId="5" borderId="1" xfId="0" applyFont="true" applyFill="true" applyBorder="true" applyAlignment="true">
      <alignment horizontal="left" vertical="center" wrapText="true"/>
    </xf>
    <xf numFmtId="0" fontId="55" fillId="0" borderId="1" xfId="0" applyFont="true" applyFill="true" applyBorder="true" applyAlignment="true">
      <alignment horizontal="center" vertical="center" wrapText="true"/>
    </xf>
    <xf numFmtId="190" fontId="52" fillId="0" borderId="1" xfId="0" applyNumberFormat="true" applyFont="true" applyFill="true" applyBorder="true" applyAlignment="true">
      <alignment horizontal="center" vertical="center" wrapText="true"/>
    </xf>
    <xf numFmtId="49" fontId="52" fillId="0" borderId="1" xfId="0" applyNumberFormat="true" applyFont="true" applyFill="true" applyBorder="true" applyAlignment="true">
      <alignment horizontal="center" vertical="center"/>
    </xf>
    <xf numFmtId="190" fontId="52" fillId="0" borderId="1" xfId="0" applyNumberFormat="true" applyFont="true" applyFill="true" applyBorder="true" applyAlignment="true">
      <alignment horizontal="center" vertical="center"/>
    </xf>
    <xf numFmtId="185" fontId="52" fillId="0" borderId="1" xfId="44" applyNumberFormat="true" applyFont="true" applyFill="true" applyBorder="true" applyAlignment="true" applyProtection="true">
      <alignment horizontal="center" vertical="center" wrapText="true"/>
    </xf>
    <xf numFmtId="49" fontId="52" fillId="0" borderId="1" xfId="2" applyNumberFormat="true" applyFont="true" applyBorder="true" applyAlignment="true">
      <alignment horizontal="center" vertical="center" wrapText="true"/>
    </xf>
    <xf numFmtId="185" fontId="52" fillId="0" borderId="1" xfId="0" applyNumberFormat="true" applyFont="true" applyFill="true" applyBorder="true" applyAlignment="true">
      <alignment horizontal="center" vertical="center"/>
    </xf>
    <xf numFmtId="185" fontId="52" fillId="0" borderId="1" xfId="0" applyNumberFormat="true" applyFont="true" applyFill="true" applyBorder="true" applyAlignment="true">
      <alignment horizontal="center" vertical="center" readingOrder="1"/>
    </xf>
    <xf numFmtId="185" fontId="52" fillId="0" borderId="1" xfId="0" applyNumberFormat="true" applyFont="true" applyFill="true" applyBorder="true" applyAlignment="true">
      <alignment horizontal="center" vertical="center" wrapText="true"/>
    </xf>
    <xf numFmtId="49" fontId="52" fillId="5" borderId="1" xfId="0" applyNumberFormat="true" applyFont="true" applyFill="true" applyBorder="true" applyAlignment="true">
      <alignment horizontal="center" vertical="center" wrapText="true"/>
    </xf>
    <xf numFmtId="181" fontId="55" fillId="0" borderId="1" xfId="0" applyNumberFormat="true" applyFont="true" applyFill="true" applyBorder="true" applyAlignment="true">
      <alignment horizontal="center" vertical="center" wrapText="true"/>
    </xf>
    <xf numFmtId="0" fontId="52" fillId="0" borderId="1" xfId="2" applyFont="true" applyFill="true" applyBorder="true" applyAlignment="true">
      <alignment horizontal="left" vertical="center" wrapText="true"/>
    </xf>
    <xf numFmtId="49" fontId="52" fillId="0" borderId="1" xfId="2" applyNumberFormat="true" applyFont="true" applyFill="true" applyBorder="true" applyAlignment="true">
      <alignment horizontal="center" vertical="center" wrapText="true"/>
    </xf>
    <xf numFmtId="14" fontId="52" fillId="0" borderId="1" xfId="44" applyNumberFormat="true" applyFont="true" applyFill="true" applyBorder="true" applyAlignment="true" applyProtection="true">
      <alignment horizontal="left" vertical="top" wrapText="true"/>
    </xf>
    <xf numFmtId="184" fontId="55" fillId="0" borderId="1" xfId="0" applyNumberFormat="true" applyFont="true" applyFill="true" applyBorder="true" applyAlignment="true">
      <alignment horizontal="center" vertical="center"/>
    </xf>
    <xf numFmtId="0" fontId="58" fillId="0" borderId="1" xfId="0" applyFont="true" applyFill="true" applyBorder="true" applyAlignment="true">
      <alignment horizontal="center" vertical="center"/>
    </xf>
    <xf numFmtId="180" fontId="52" fillId="0" borderId="1" xfId="0" applyNumberFormat="true" applyFont="true" applyFill="true" applyBorder="true" applyAlignment="true">
      <alignment horizontal="center" vertical="center" wrapText="true"/>
    </xf>
    <xf numFmtId="180" fontId="55" fillId="0" borderId="1" xfId="0" applyNumberFormat="true" applyFont="true" applyFill="true" applyBorder="true" applyAlignment="true" applyProtection="true">
      <alignment horizontal="center" vertical="center" wrapText="true"/>
      <protection locked="false"/>
    </xf>
    <xf numFmtId="0" fontId="55" fillId="0" borderId="1" xfId="0" applyNumberFormat="true" applyFont="true" applyFill="true" applyBorder="true" applyAlignment="true" applyProtection="true">
      <alignment horizontal="center" vertical="center" wrapText="true"/>
      <protection locked="false"/>
    </xf>
    <xf numFmtId="0" fontId="55" fillId="0" borderId="1" xfId="0" applyFont="true" applyFill="true" applyBorder="true" applyAlignment="true" applyProtection="true">
      <alignment horizontal="center" vertical="center" wrapText="true"/>
      <protection locked="false"/>
    </xf>
    <xf numFmtId="180" fontId="52" fillId="0" borderId="1" xfId="0" applyNumberFormat="true" applyFont="true" applyFill="true" applyBorder="true" applyAlignment="true">
      <alignment horizontal="center" vertical="center"/>
    </xf>
    <xf numFmtId="180" fontId="52" fillId="0" borderId="1" xfId="2" applyNumberFormat="true" applyFont="true" applyFill="true" applyBorder="true" applyAlignment="true">
      <alignment horizontal="center" vertical="center" wrapText="true"/>
    </xf>
    <xf numFmtId="0" fontId="52" fillId="0" borderId="1" xfId="2" applyFont="true" applyFill="true" applyBorder="true" applyAlignment="true">
      <alignment horizontal="center" vertical="center" wrapText="true"/>
    </xf>
    <xf numFmtId="0" fontId="52" fillId="5" borderId="1" xfId="0" applyFont="true" applyFill="true" applyBorder="true" applyAlignment="true">
      <alignment horizontal="center" vertical="center"/>
    </xf>
    <xf numFmtId="49" fontId="55" fillId="0" borderId="1" xfId="0" applyNumberFormat="true" applyFont="true" applyFill="true" applyBorder="true" applyAlignment="true">
      <alignment horizontal="center" vertical="center" wrapText="true"/>
    </xf>
    <xf numFmtId="1" fontId="55" fillId="0" borderId="1" xfId="0" applyNumberFormat="true" applyFont="true" applyFill="true" applyBorder="true" applyAlignment="true">
      <alignment horizontal="center" vertical="center" wrapText="true"/>
    </xf>
    <xf numFmtId="0" fontId="55" fillId="0" borderId="1" xfId="0" applyNumberFormat="true" applyFont="true" applyFill="true" applyBorder="true" applyAlignment="true">
      <alignment horizontal="center" vertical="center" wrapText="true"/>
    </xf>
    <xf numFmtId="0" fontId="55" fillId="0" borderId="1" xfId="0" applyFont="true" applyFill="true" applyBorder="true" applyAlignment="true" applyProtection="true">
      <alignment horizontal="left" vertical="center" wrapText="true"/>
      <protection locked="false"/>
    </xf>
    <xf numFmtId="0" fontId="19" fillId="2" borderId="1" xfId="0" applyFont="true" applyFill="true" applyBorder="true" applyAlignment="true">
      <alignment horizontal="center" vertical="center" wrapText="true"/>
    </xf>
    <xf numFmtId="0" fontId="52" fillId="0" borderId="1" xfId="0" applyFont="true" applyFill="true" applyBorder="true" applyAlignment="true">
      <alignment horizontal="center" vertical="center" wrapText="true" readingOrder="1"/>
    </xf>
    <xf numFmtId="180" fontId="52" fillId="0" borderId="1" xfId="0" applyNumberFormat="true" applyFont="true" applyFill="true" applyBorder="true" applyAlignment="true">
      <alignment vertical="center"/>
    </xf>
    <xf numFmtId="180" fontId="52" fillId="5" borderId="1" xfId="0" applyNumberFormat="true" applyFont="true" applyFill="true" applyBorder="true" applyAlignment="true">
      <alignment horizontal="center" vertical="center" wrapText="true"/>
    </xf>
    <xf numFmtId="0" fontId="55" fillId="0" borderId="1" xfId="11" applyFont="true" applyFill="true" applyBorder="true" applyAlignment="true">
      <alignment horizontal="center" vertical="center" wrapText="true"/>
    </xf>
    <xf numFmtId="0" fontId="55" fillId="0" borderId="1" xfId="0" applyNumberFormat="true" applyFont="true" applyFill="true" applyBorder="true" applyAlignment="true" applyProtection="true">
      <alignment horizontal="center" vertical="center" wrapText="true"/>
    </xf>
    <xf numFmtId="181" fontId="55" fillId="0" borderId="1" xfId="11" applyNumberFormat="true" applyFont="true" applyFill="true" applyBorder="true" applyAlignment="true">
      <alignment horizontal="center" vertical="center" wrapText="true"/>
    </xf>
    <xf numFmtId="181" fontId="55" fillId="0" borderId="1" xfId="0" applyNumberFormat="true" applyFont="true" applyFill="true" applyBorder="true" applyAlignment="true" applyProtection="true">
      <alignment horizontal="center" vertical="center" wrapText="true"/>
    </xf>
    <xf numFmtId="49" fontId="52" fillId="0" borderId="1" xfId="11" applyNumberFormat="true" applyFont="true" applyFill="true" applyBorder="true" applyAlignment="true">
      <alignment horizontal="center" vertical="center" wrapText="true"/>
    </xf>
    <xf numFmtId="184" fontId="55" fillId="0" borderId="1" xfId="11" applyNumberFormat="true" applyFont="true" applyFill="true" applyBorder="true" applyAlignment="true">
      <alignment horizontal="center" vertical="center"/>
    </xf>
    <xf numFmtId="184" fontId="55" fillId="0" borderId="1" xfId="0" applyNumberFormat="true" applyFont="true" applyFill="true" applyBorder="true" applyAlignment="true" applyProtection="true">
      <alignment horizontal="center" vertical="center"/>
    </xf>
    <xf numFmtId="1" fontId="55" fillId="0" borderId="1" xfId="11" applyNumberFormat="true" applyFont="true" applyFill="true" applyBorder="true" applyAlignment="true">
      <alignment horizontal="center" vertical="center" wrapText="true"/>
    </xf>
    <xf numFmtId="1" fontId="55" fillId="0" borderId="1" xfId="0" applyNumberFormat="true" applyFont="true" applyFill="true" applyBorder="true" applyAlignment="true" applyProtection="true">
      <alignment horizontal="center" vertical="center" wrapText="true"/>
    </xf>
    <xf numFmtId="0" fontId="55" fillId="0" borderId="1" xfId="0" applyFont="true" applyFill="true" applyBorder="true" applyAlignment="true">
      <alignment horizontal="center" vertical="center"/>
    </xf>
    <xf numFmtId="0" fontId="52" fillId="3" borderId="1" xfId="0" applyFont="true" applyFill="true" applyBorder="true" applyAlignment="true">
      <alignment horizontal="center" vertical="center" wrapText="true"/>
    </xf>
    <xf numFmtId="178" fontId="52" fillId="0" borderId="1" xfId="0" applyNumberFormat="true" applyFont="true" applyFill="true" applyBorder="true" applyAlignment="true">
      <alignment horizontal="center" vertical="center" wrapText="true"/>
    </xf>
    <xf numFmtId="0" fontId="55" fillId="0" borderId="1" xfId="44" applyFont="true" applyFill="true" applyBorder="true" applyAlignment="true" applyProtection="true">
      <alignment horizontal="center" vertical="top" wrapText="true"/>
    </xf>
    <xf numFmtId="0" fontId="52" fillId="0" borderId="1" xfId="0" applyFont="true" applyFill="true" applyBorder="true" applyAlignment="true">
      <alignment horizontal="justify" vertical="center"/>
    </xf>
    <xf numFmtId="0" fontId="52" fillId="0" borderId="1" xfId="1" applyFont="true" applyFill="true" applyBorder="true" applyAlignment="true">
      <alignment horizontal="center" vertical="center" wrapText="true"/>
    </xf>
    <xf numFmtId="0" fontId="52" fillId="0" borderId="1" xfId="0" applyNumberFormat="true" applyFont="true" applyFill="true" applyBorder="true" applyAlignment="true">
      <alignment vertical="center"/>
    </xf>
    <xf numFmtId="179" fontId="52" fillId="0" borderId="1" xfId="0" applyNumberFormat="true" applyFont="true" applyFill="true" applyBorder="true" applyAlignment="true">
      <alignment horizontal="center" vertical="center" wrapText="true"/>
    </xf>
    <xf numFmtId="177" fontId="52" fillId="0" borderId="1" xfId="0" applyNumberFormat="true" applyFont="true" applyFill="true" applyBorder="true" applyAlignment="true">
      <alignment horizontal="center" vertical="center" wrapText="true"/>
    </xf>
    <xf numFmtId="0" fontId="38" fillId="0" borderId="0" xfId="0" applyFont="true" applyAlignment="true">
      <alignment vertical="center" wrapText="true"/>
    </xf>
    <xf numFmtId="0" fontId="29" fillId="0" borderId="0" xfId="0" applyFont="true" applyAlignment="true">
      <alignment vertical="center" wrapText="true"/>
    </xf>
    <xf numFmtId="0" fontId="29" fillId="0" borderId="0" xfId="0" applyFont="true">
      <alignment vertical="center"/>
    </xf>
    <xf numFmtId="0" fontId="52" fillId="0" borderId="1" xfId="44" applyFont="true" applyFill="true" applyBorder="true" applyAlignment="true" applyProtection="true">
      <alignment horizontal="center" vertical="center" wrapText="true"/>
    </xf>
    <xf numFmtId="180" fontId="52" fillId="0" borderId="1" xfId="44" applyNumberFormat="true" applyFont="true" applyFill="true" applyBorder="true" applyAlignment="true" applyProtection="true">
      <alignment horizontal="center" vertical="center" wrapText="true"/>
    </xf>
    <xf numFmtId="0" fontId="52" fillId="0" borderId="1" xfId="44" applyFont="true" applyFill="true" applyBorder="true" applyAlignment="true" applyProtection="true">
      <alignment horizontal="center" vertical="top" wrapText="true"/>
    </xf>
    <xf numFmtId="0" fontId="29" fillId="0" borderId="0" xfId="0" applyFont="true" applyAlignment="true">
      <alignment horizontal="center" vertical="center" wrapText="true"/>
    </xf>
    <xf numFmtId="0" fontId="0" fillId="0" borderId="0" xfId="0" applyFont="true">
      <alignment vertical="center"/>
    </xf>
    <xf numFmtId="0" fontId="0" fillId="0" borderId="0" xfId="0" applyAlignment="true">
      <alignment horizontal="center" vertical="center"/>
    </xf>
    <xf numFmtId="0" fontId="39" fillId="0" borderId="0" xfId="0" applyFont="true">
      <alignment vertical="center"/>
    </xf>
    <xf numFmtId="0" fontId="40" fillId="0" borderId="0" xfId="0" applyFont="true" applyAlignment="true">
      <alignment horizontal="center" vertical="center" wrapText="true"/>
    </xf>
    <xf numFmtId="0" fontId="38" fillId="0" borderId="17" xfId="0" applyFont="true" applyBorder="true" applyAlignment="true">
      <alignment horizontal="center" vertical="center" wrapText="true"/>
    </xf>
    <xf numFmtId="0" fontId="38" fillId="0" borderId="1" xfId="0" applyFont="true" applyBorder="true" applyAlignment="true">
      <alignment horizontal="center" vertical="center" wrapText="true"/>
    </xf>
    <xf numFmtId="0" fontId="29" fillId="0" borderId="1" xfId="0" applyFont="true" applyBorder="true" applyAlignment="true">
      <alignment horizontal="center" vertical="center" wrapText="true"/>
    </xf>
    <xf numFmtId="0" fontId="29" fillId="0" borderId="1" xfId="11" applyFont="true" applyBorder="true" applyAlignment="true">
      <alignment horizontal="center" vertical="center" wrapText="true"/>
    </xf>
    <xf numFmtId="0" fontId="29" fillId="0" borderId="1" xfId="0" applyNumberFormat="true" applyFont="true" applyFill="true" applyBorder="true" applyAlignment="true">
      <alignment horizontal="center" vertical="center" wrapText="true"/>
    </xf>
    <xf numFmtId="0" fontId="29" fillId="0" borderId="1" xfId="0" applyFont="true" applyBorder="true" applyAlignment="true">
      <alignment horizontal="center" vertical="center"/>
    </xf>
    <xf numFmtId="176" fontId="29" fillId="0" borderId="1" xfId="0" applyNumberFormat="true" applyFont="true" applyFill="true" applyBorder="true" applyAlignment="true">
      <alignment horizontal="center" vertical="center"/>
    </xf>
    <xf numFmtId="180" fontId="29" fillId="0" borderId="1" xfId="0" applyNumberFormat="true" applyFont="true" applyFill="true" applyBorder="true" applyAlignment="true">
      <alignment horizontal="center" vertical="center" wrapText="true"/>
    </xf>
    <xf numFmtId="180" fontId="29" fillId="0" borderId="1" xfId="0" applyNumberFormat="true" applyFont="true" applyBorder="true" applyAlignment="true">
      <alignment horizontal="center" vertical="center" shrinkToFit="true"/>
    </xf>
    <xf numFmtId="180" fontId="29" fillId="0" borderId="1" xfId="0" applyNumberFormat="true" applyFont="true" applyFill="true" applyBorder="true" applyAlignment="true">
      <alignment horizontal="center" vertical="center"/>
    </xf>
    <xf numFmtId="0" fontId="29" fillId="0" borderId="1" xfId="0" applyFont="true" applyBorder="true" applyAlignment="true">
      <alignment horizontal="left" vertical="center" wrapText="true" readingOrder="1"/>
    </xf>
    <xf numFmtId="0" fontId="29" fillId="0" borderId="1" xfId="0" applyFont="true" applyBorder="true" applyAlignment="true">
      <alignment horizontal="center" vertical="center" wrapText="true" readingOrder="1"/>
    </xf>
    <xf numFmtId="180" fontId="29" fillId="0" borderId="1" xfId="0" applyNumberFormat="true" applyFont="true" applyBorder="true" applyAlignment="true">
      <alignment horizontal="center" vertical="center"/>
    </xf>
    <xf numFmtId="0" fontId="29" fillId="0" borderId="1" xfId="0" applyFont="true" applyBorder="true" applyAlignment="true">
      <alignment vertical="center" wrapText="true"/>
    </xf>
    <xf numFmtId="0" fontId="29" fillId="0" borderId="1" xfId="0" applyFont="true" applyBorder="true">
      <alignment vertical="center"/>
    </xf>
    <xf numFmtId="180" fontId="29" fillId="0" borderId="1" xfId="0" applyNumberFormat="true" applyFont="true" applyBorder="true">
      <alignment vertical="center"/>
    </xf>
    <xf numFmtId="0" fontId="29" fillId="5" borderId="1" xfId="0" applyFont="true" applyFill="true" applyBorder="true" applyAlignment="true">
      <alignment horizontal="center" vertical="center" wrapText="true" shrinkToFit="true"/>
    </xf>
    <xf numFmtId="180" fontId="29" fillId="0" borderId="1" xfId="0" applyNumberFormat="true"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9" fillId="3" borderId="1" xfId="0" applyFont="true" applyFill="true" applyBorder="true" applyAlignment="true">
      <alignment horizontal="center" vertical="center" wrapText="true"/>
    </xf>
    <xf numFmtId="0" fontId="59" fillId="0" borderId="1" xfId="0" applyFont="true" applyFill="true" applyBorder="true" applyAlignment="true">
      <alignment horizontal="center" vertical="center" wrapText="true"/>
    </xf>
    <xf numFmtId="0" fontId="20" fillId="5" borderId="1" xfId="0" applyFont="true" applyFill="true" applyBorder="true" applyAlignment="true">
      <alignment horizontal="center" vertical="center" wrapText="true"/>
    </xf>
    <xf numFmtId="49" fontId="20" fillId="0" borderId="1" xfId="0" applyNumberFormat="true" applyFont="true" applyFill="true" applyBorder="true" applyAlignment="true">
      <alignment horizontal="center" vertical="center" wrapText="true"/>
    </xf>
    <xf numFmtId="0" fontId="20" fillId="0" borderId="1" xfId="0" applyNumberFormat="true" applyFont="true" applyFill="true" applyBorder="true" applyAlignment="true">
      <alignment horizontal="center" vertical="center" wrapText="true"/>
    </xf>
    <xf numFmtId="0" fontId="29" fillId="5" borderId="1" xfId="0" applyFont="true" applyFill="true" applyBorder="true">
      <alignment vertical="center"/>
    </xf>
    <xf numFmtId="0" fontId="20" fillId="0" borderId="1" xfId="12" applyNumberFormat="true" applyFont="true" applyFill="true" applyBorder="true" applyAlignment="true">
      <alignment horizontal="center" vertical="center" wrapText="true"/>
    </xf>
    <xf numFmtId="0" fontId="29" fillId="0" borderId="1" xfId="0" applyNumberFormat="true" applyFont="true" applyBorder="true" applyAlignment="true">
      <alignment horizontal="center" vertical="center" wrapText="true"/>
    </xf>
    <xf numFmtId="0" fontId="29" fillId="5" borderId="1" xfId="0" applyFont="true" applyFill="true" applyBorder="true" applyAlignment="true">
      <alignment horizontal="center" vertical="center"/>
    </xf>
    <xf numFmtId="0" fontId="60" fillId="0" borderId="1" xfId="0" applyFont="true" applyBorder="true" applyAlignment="true">
      <alignment horizontal="center" vertical="center" wrapText="true"/>
    </xf>
    <xf numFmtId="180" fontId="20" fillId="0" borderId="1" xfId="0" applyNumberFormat="true" applyFont="true" applyFill="true" applyBorder="true" applyAlignment="true">
      <alignment horizontal="center" vertical="center" wrapText="true"/>
    </xf>
    <xf numFmtId="0" fontId="61" fillId="0" borderId="0" xfId="0" applyFont="true">
      <alignment vertical="center"/>
    </xf>
    <xf numFmtId="0" fontId="61" fillId="0" borderId="0" xfId="0" applyFont="true" applyAlignment="true">
      <alignment vertical="center" wrapText="true"/>
    </xf>
    <xf numFmtId="0" fontId="62" fillId="0" borderId="0" xfId="0" applyFont="true" applyAlignment="true">
      <alignment horizontal="center" vertical="center" wrapText="true"/>
    </xf>
    <xf numFmtId="0" fontId="63" fillId="0" borderId="17" xfId="0" applyFont="true" applyBorder="true" applyAlignment="true">
      <alignment horizontal="center" vertical="center" wrapText="true"/>
    </xf>
    <xf numFmtId="0" fontId="63" fillId="0" borderId="1" xfId="0" applyFont="true" applyBorder="true" applyAlignment="true">
      <alignment horizontal="center" vertical="center" wrapText="true"/>
    </xf>
    <xf numFmtId="0" fontId="29" fillId="0" borderId="1" xfId="0" applyFont="true" applyFill="true" applyBorder="true" applyAlignment="true">
      <alignment horizontal="left" vertical="center" wrapText="true"/>
    </xf>
    <xf numFmtId="0" fontId="29" fillId="0" borderId="1" xfId="0" applyFont="true" applyBorder="true" applyAlignment="true">
      <alignment horizontal="left" vertical="center" wrapText="true"/>
    </xf>
    <xf numFmtId="0" fontId="29" fillId="0" borderId="1" xfId="2" applyFont="true" applyBorder="true" applyAlignment="true">
      <alignment horizontal="center" vertical="center" wrapText="true"/>
    </xf>
    <xf numFmtId="0" fontId="29" fillId="5" borderId="1" xfId="0" applyFont="true" applyFill="true" applyBorder="true" applyAlignment="true">
      <alignment vertical="center" wrapText="true"/>
    </xf>
    <xf numFmtId="0" fontId="29" fillId="5" borderId="1" xfId="0" applyFont="true" applyFill="true" applyBorder="true" applyAlignment="true">
      <alignment horizontal="left" vertical="center" wrapText="true"/>
    </xf>
    <xf numFmtId="0" fontId="20" fillId="0" borderId="1" xfId="0" applyFont="true" applyFill="true" applyBorder="true" applyAlignment="true">
      <alignment horizontal="center" vertical="center" wrapText="true" readingOrder="1"/>
    </xf>
    <xf numFmtId="0" fontId="63" fillId="0" borderId="1" xfId="0" applyFont="true" applyFill="true" applyBorder="true" applyAlignment="true">
      <alignment horizontal="center" vertical="center" wrapText="true"/>
    </xf>
    <xf numFmtId="185" fontId="29" fillId="0" borderId="1" xfId="0" applyNumberFormat="true" applyFont="true" applyBorder="true" applyAlignment="true">
      <alignment horizontal="center" vertical="center" wrapText="true"/>
    </xf>
    <xf numFmtId="184" fontId="29" fillId="0" borderId="1" xfId="0" applyNumberFormat="true" applyFont="true" applyFill="true" applyBorder="true" applyAlignment="true">
      <alignment horizontal="center" vertical="center" wrapText="true"/>
    </xf>
    <xf numFmtId="0" fontId="29" fillId="0" borderId="1" xfId="44" applyFont="true" applyBorder="true" applyAlignment="true" applyProtection="true">
      <alignment horizontal="center" vertical="center" wrapText="true"/>
    </xf>
    <xf numFmtId="49" fontId="29" fillId="0" borderId="1" xfId="11" applyNumberFormat="true" applyFont="true" applyBorder="true" applyAlignment="true">
      <alignment horizontal="center" vertical="center" wrapText="true"/>
    </xf>
    <xf numFmtId="14" fontId="29" fillId="0" borderId="1" xfId="0" applyNumberFormat="true" applyFont="true" applyBorder="true" applyAlignment="true">
      <alignment horizontal="center" vertical="center" wrapText="true"/>
    </xf>
    <xf numFmtId="190" fontId="29" fillId="0" borderId="1" xfId="0" applyNumberFormat="true" applyFont="true" applyBorder="true" applyAlignment="true">
      <alignment horizontal="center" vertical="center" wrapText="true"/>
    </xf>
    <xf numFmtId="187" fontId="29" fillId="0" borderId="1" xfId="0" applyNumberFormat="true" applyFont="true" applyBorder="true" applyAlignment="true">
      <alignment horizontal="center" vertical="center" wrapText="true"/>
    </xf>
    <xf numFmtId="184" fontId="29" fillId="0" borderId="1" xfId="0" applyNumberFormat="true" applyFont="true" applyBorder="true" applyAlignment="true">
      <alignment horizontal="center" vertical="center" wrapText="true"/>
    </xf>
    <xf numFmtId="186" fontId="29" fillId="0" borderId="1" xfId="0" applyNumberFormat="true" applyFont="true" applyBorder="true" applyAlignment="true">
      <alignment horizontal="center" vertical="center"/>
    </xf>
    <xf numFmtId="49" fontId="29" fillId="0" borderId="1" xfId="0" applyNumberFormat="true" applyFont="true" applyBorder="true" applyAlignment="true">
      <alignment horizontal="center" vertical="center" wrapText="true"/>
    </xf>
    <xf numFmtId="185" fontId="29" fillId="0" borderId="1" xfId="0" applyNumberFormat="true" applyFont="true" applyFill="true" applyBorder="true" applyAlignment="true">
      <alignment horizontal="center" vertical="center" wrapText="true"/>
    </xf>
    <xf numFmtId="49" fontId="29" fillId="0" borderId="1" xfId="0" applyNumberFormat="true" applyFont="true" applyFill="true" applyBorder="true" applyAlignment="true">
      <alignment horizontal="center" vertical="center" wrapText="true"/>
    </xf>
    <xf numFmtId="185" fontId="29" fillId="0" borderId="1" xfId="0" applyNumberFormat="true" applyFont="true" applyBorder="true" applyAlignment="true">
      <alignment horizontal="center" vertical="center"/>
    </xf>
    <xf numFmtId="185" fontId="29" fillId="0" borderId="1" xfId="0" applyNumberFormat="true" applyFont="true" applyBorder="true" applyAlignment="true">
      <alignment horizontal="center" vertical="center" readingOrder="1"/>
    </xf>
    <xf numFmtId="185" fontId="29" fillId="0" borderId="1" xfId="0" applyNumberFormat="true" applyFont="true" applyBorder="true" applyAlignment="true">
      <alignment vertical="center" wrapText="true"/>
    </xf>
    <xf numFmtId="49" fontId="29" fillId="5" borderId="1" xfId="0" applyNumberFormat="true" applyFont="true" applyFill="true" applyBorder="true" applyAlignment="true">
      <alignment horizontal="center" vertical="center" wrapText="true" shrinkToFit="true"/>
    </xf>
    <xf numFmtId="181" fontId="29" fillId="0" borderId="1" xfId="0" applyNumberFormat="true" applyFont="true" applyFill="true" applyBorder="true" applyAlignment="true">
      <alignment horizontal="center" vertical="center" wrapText="true" shrinkToFit="true"/>
    </xf>
    <xf numFmtId="181" fontId="29" fillId="0" borderId="1" xfId="0" applyNumberFormat="true" applyFont="true" applyBorder="true" applyAlignment="true">
      <alignment horizontal="center" vertical="center" wrapText="true"/>
    </xf>
    <xf numFmtId="181" fontId="29" fillId="0" borderId="1" xfId="0" applyNumberFormat="true" applyFont="true" applyFill="true" applyBorder="true" applyAlignment="true">
      <alignment horizontal="center" vertical="center" wrapText="true"/>
    </xf>
    <xf numFmtId="190" fontId="29" fillId="0" borderId="1" xfId="0" applyNumberFormat="true" applyFont="true" applyFill="true" applyBorder="true" applyAlignment="true">
      <alignment horizontal="center" vertical="center" wrapText="true"/>
    </xf>
    <xf numFmtId="190" fontId="20" fillId="5" borderId="1" xfId="0" applyNumberFormat="true" applyFont="true" applyFill="true" applyBorder="true" applyAlignment="true">
      <alignment horizontal="center" vertical="center" wrapText="true"/>
    </xf>
    <xf numFmtId="184" fontId="20" fillId="0" borderId="1" xfId="0" applyNumberFormat="true" applyFont="true" applyFill="true" applyBorder="true" applyAlignment="true">
      <alignment horizontal="center" vertical="center" wrapText="true"/>
    </xf>
    <xf numFmtId="190" fontId="20" fillId="0" borderId="1" xfId="0" applyNumberFormat="true" applyFont="true" applyFill="true" applyBorder="true" applyAlignment="true">
      <alignment horizontal="center" vertical="center" wrapText="true"/>
    </xf>
    <xf numFmtId="184" fontId="20" fillId="0" borderId="1" xfId="12" applyNumberFormat="true" applyFont="true" applyFill="true" applyBorder="true" applyAlignment="true">
      <alignment horizontal="center" vertical="center" wrapText="true"/>
    </xf>
    <xf numFmtId="187" fontId="20" fillId="0" borderId="1" xfId="0" applyNumberFormat="true" applyFont="true" applyFill="true" applyBorder="true" applyAlignment="true">
      <alignment horizontal="center" vertical="center" wrapText="true"/>
    </xf>
    <xf numFmtId="9" fontId="29" fillId="0" borderId="1" xfId="0" applyNumberFormat="true" applyFont="true" applyBorder="true" applyAlignment="true">
      <alignment horizontal="center" vertical="center" wrapText="true"/>
    </xf>
    <xf numFmtId="0" fontId="29" fillId="0" borderId="1" xfId="0" applyFont="true" applyBorder="true" applyAlignment="true">
      <alignment vertical="center" readingOrder="1"/>
    </xf>
    <xf numFmtId="0" fontId="29" fillId="0" borderId="1" xfId="0" applyFont="true" applyFill="true" applyBorder="true" applyAlignment="true">
      <alignment horizontal="center" vertical="center" shrinkToFit="true"/>
    </xf>
    <xf numFmtId="49" fontId="29" fillId="0" borderId="1" xfId="0" applyNumberFormat="true" applyFont="true" applyBorder="true" applyAlignment="true">
      <alignment horizontal="center" vertical="center"/>
    </xf>
    <xf numFmtId="9" fontId="20" fillId="0" borderId="1" xfId="0" applyNumberFormat="true" applyFont="true" applyFill="true" applyBorder="true" applyAlignment="true">
      <alignment horizontal="center" vertical="center" wrapText="true"/>
    </xf>
    <xf numFmtId="0" fontId="61" fillId="0" borderId="0" xfId="0" applyFont="true" applyAlignment="true">
      <alignment horizontal="center" vertical="center"/>
    </xf>
    <xf numFmtId="0" fontId="64" fillId="0" borderId="0" xfId="0" applyFont="true">
      <alignment vertical="center"/>
    </xf>
    <xf numFmtId="10" fontId="29" fillId="0" borderId="1" xfId="0" applyNumberFormat="true" applyFont="true" applyBorder="true" applyAlignment="true">
      <alignment horizontal="center" vertical="center"/>
    </xf>
    <xf numFmtId="9" fontId="29" fillId="5" borderId="1" xfId="0" applyNumberFormat="true" applyFont="true" applyFill="true" applyBorder="true" applyAlignment="true">
      <alignment horizontal="center" vertical="center"/>
    </xf>
    <xf numFmtId="9" fontId="29" fillId="0" borderId="1" xfId="0" applyNumberFormat="true" applyFont="true" applyBorder="true" applyAlignment="true">
      <alignment horizontal="center" vertical="center"/>
    </xf>
    <xf numFmtId="0" fontId="1" fillId="3" borderId="1" xfId="0" applyFont="true" applyFill="true" applyBorder="true" applyAlignment="true" applyProtection="true">
      <alignment horizontal="center" vertical="center" wrapText="true"/>
      <protection locked="false"/>
    </xf>
    <xf numFmtId="9" fontId="29" fillId="0" borderId="1" xfId="0" applyNumberFormat="true" applyFont="true" applyFill="true" applyBorder="true" applyAlignment="true">
      <alignment horizontal="center" vertical="center"/>
    </xf>
    <xf numFmtId="0" fontId="29" fillId="0" borderId="1" xfId="0" applyFont="true" applyBorder="true" applyAlignment="true">
      <alignment horizontal="center" vertical="center" readingOrder="1"/>
    </xf>
    <xf numFmtId="9" fontId="29" fillId="0" borderId="1" xfId="0" applyNumberFormat="true" applyFont="true" applyBorder="true" applyAlignment="true">
      <alignment horizontal="center" vertical="center" readingOrder="1"/>
    </xf>
    <xf numFmtId="9" fontId="29" fillId="0" borderId="1" xfId="0" applyNumberFormat="true" applyFont="true" applyFill="true" applyBorder="true" applyAlignment="true" applyProtection="true">
      <alignment horizontal="center" vertical="center" wrapText="true"/>
    </xf>
    <xf numFmtId="0" fontId="29" fillId="0" borderId="1" xfId="0" applyNumberFormat="true" applyFont="true" applyFill="true" applyBorder="true" applyAlignment="true" applyProtection="true">
      <alignment horizontal="center" vertical="center" wrapText="true"/>
    </xf>
    <xf numFmtId="10" fontId="29" fillId="0" borderId="1" xfId="0" applyNumberFormat="true" applyFont="true" applyFill="true" applyBorder="true" applyAlignment="true">
      <alignment horizontal="center" vertical="center" wrapText="true"/>
    </xf>
    <xf numFmtId="189" fontId="20" fillId="0" borderId="1" xfId="0" applyNumberFormat="true" applyFont="true" applyFill="true" applyBorder="true" applyAlignment="true">
      <alignment horizontal="center" vertical="center" wrapText="true"/>
    </xf>
    <xf numFmtId="9" fontId="20" fillId="5" borderId="1" xfId="0" applyNumberFormat="true" applyFont="true" applyFill="true" applyBorder="true" applyAlignment="true">
      <alignment horizontal="center" vertical="center" wrapText="true"/>
    </xf>
    <xf numFmtId="10" fontId="20" fillId="0" borderId="1" xfId="0" applyNumberFormat="true" applyFont="true" applyFill="true" applyBorder="true" applyAlignment="true">
      <alignment horizontal="center" vertical="center" wrapText="true"/>
    </xf>
    <xf numFmtId="0" fontId="20" fillId="0" borderId="1" xfId="0" applyNumberFormat="true" applyFont="true" applyFill="true" applyBorder="true" applyAlignment="true" applyProtection="true">
      <alignment horizontal="center" vertical="center" wrapText="true"/>
    </xf>
    <xf numFmtId="0" fontId="65" fillId="0" borderId="1" xfId="0" applyFont="true" applyFill="true" applyBorder="true" applyAlignment="true">
      <alignment horizontal="center" vertical="center" wrapText="true"/>
    </xf>
    <xf numFmtId="180" fontId="20" fillId="5" borderId="1" xfId="0" applyNumberFormat="true" applyFont="true" applyFill="true" applyBorder="true" applyAlignment="true">
      <alignment horizontal="center" vertical="center" wrapText="true"/>
    </xf>
    <xf numFmtId="0" fontId="29" fillId="0" borderId="1" xfId="0" applyFont="true" applyBorder="true" applyAlignment="true" applyProtection="true">
      <alignment horizontal="center" vertical="center" wrapText="true"/>
      <protection locked="false"/>
    </xf>
    <xf numFmtId="0" fontId="63" fillId="0" borderId="1" xfId="0" applyFont="true" applyBorder="true" applyAlignment="true">
      <alignment horizontal="center" vertical="center"/>
    </xf>
    <xf numFmtId="4" fontId="29" fillId="0" borderId="1" xfId="0" applyNumberFormat="true" applyFont="true" applyFill="true" applyBorder="true" applyAlignment="true">
      <alignment horizontal="center" vertical="center"/>
    </xf>
    <xf numFmtId="0" fontId="29" fillId="0" borderId="1" xfId="0" applyNumberFormat="true" applyFont="true" applyBorder="true" applyAlignment="true">
      <alignment horizontal="center" vertical="center" shrinkToFit="true"/>
    </xf>
    <xf numFmtId="49" fontId="65" fillId="0" borderId="1" xfId="0" applyNumberFormat="true" applyFont="true" applyBorder="true" applyAlignment="true">
      <alignment horizontal="center" vertical="center" wrapText="true"/>
    </xf>
    <xf numFmtId="0" fontId="64" fillId="0" borderId="1" xfId="0" applyFont="true" applyFill="true" applyBorder="true" applyAlignment="true">
      <alignment horizontal="center" vertical="center"/>
    </xf>
    <xf numFmtId="0" fontId="66" fillId="0" borderId="1" xfId="0" applyFont="true" applyBorder="true" applyAlignment="true">
      <alignment horizontal="center" vertical="center" wrapText="true"/>
    </xf>
    <xf numFmtId="0" fontId="66" fillId="0" borderId="1" xfId="0" applyFont="true" applyFill="true" applyBorder="true" applyAlignment="true">
      <alignment horizontal="center" vertical="center" wrapText="true"/>
    </xf>
    <xf numFmtId="0" fontId="65" fillId="0" borderId="1" xfId="0" applyNumberFormat="true" applyFont="true" applyBorder="true" applyAlignment="true">
      <alignment horizontal="center" vertical="center" wrapText="true"/>
    </xf>
    <xf numFmtId="0" fontId="65" fillId="0" borderId="1" xfId="0" applyFont="true" applyBorder="true" applyAlignment="true">
      <alignment horizontal="center" vertical="center" wrapText="true"/>
    </xf>
    <xf numFmtId="0" fontId="67" fillId="0" borderId="1" xfId="0" applyFont="true" applyFill="true" applyBorder="true" applyAlignment="true">
      <alignment horizontal="center" vertical="center" wrapText="true"/>
    </xf>
    <xf numFmtId="0" fontId="20" fillId="3" borderId="1" xfId="0" applyFont="true" applyFill="true" applyBorder="true" applyAlignment="true">
      <alignment horizontal="center" vertical="center" wrapText="true"/>
    </xf>
    <xf numFmtId="0" fontId="29" fillId="0" borderId="1" xfId="1" applyFont="true" applyFill="true" applyBorder="true" applyAlignment="true" applyProtection="true">
      <alignment horizontal="center" vertical="center" wrapText="true"/>
    </xf>
    <xf numFmtId="0" fontId="29" fillId="5" borderId="1" xfId="1" applyFont="true" applyFill="true" applyBorder="true" applyAlignment="true" applyProtection="true">
      <alignment horizontal="center" vertical="center" wrapText="true"/>
    </xf>
    <xf numFmtId="0" fontId="0" fillId="0" borderId="0" xfId="0" applyFont="true" applyAlignment="true">
      <alignment vertical="center" wrapText="true"/>
    </xf>
    <xf numFmtId="1" fontId="20" fillId="0" borderId="1" xfId="0" applyNumberFormat="true" applyFont="true" applyFill="true" applyBorder="true" applyAlignment="true">
      <alignment horizontal="center" vertical="center" wrapText="true"/>
    </xf>
    <xf numFmtId="190" fontId="20" fillId="0" borderId="1" xfId="0" applyNumberFormat="true" applyFont="true" applyFill="true" applyBorder="true" applyAlignment="true">
      <alignment horizontal="center" vertical="center" wrapText="true" readingOrder="1"/>
    </xf>
    <xf numFmtId="185" fontId="20" fillId="0" borderId="1" xfId="0" applyNumberFormat="true" applyFont="true" applyFill="true" applyBorder="true" applyAlignment="true">
      <alignment horizontal="center" vertical="center" wrapText="true"/>
    </xf>
    <xf numFmtId="49" fontId="20" fillId="5" borderId="1" xfId="0" applyNumberFormat="true" applyFont="true" applyFill="true" applyBorder="true" applyAlignment="true">
      <alignment horizontal="center" vertical="center" wrapText="true"/>
    </xf>
    <xf numFmtId="9" fontId="20" fillId="0" borderId="1" xfId="0" applyNumberFormat="true" applyFont="true" applyFill="true" applyBorder="true" applyAlignment="true">
      <alignment horizontal="center" vertical="center" wrapText="true" readingOrder="1"/>
    </xf>
    <xf numFmtId="9" fontId="29" fillId="5" borderId="1" xfId="0" applyNumberFormat="true" applyFont="true" applyFill="true" applyBorder="true" applyAlignment="true">
      <alignment horizontal="center" vertical="center" wrapText="true"/>
    </xf>
    <xf numFmtId="0" fontId="0" fillId="0" borderId="0" xfId="0" applyFont="true" applyAlignment="true">
      <alignment horizontal="center" vertical="center"/>
    </xf>
    <xf numFmtId="180" fontId="20" fillId="0" borderId="1" xfId="0" applyNumberFormat="true" applyFont="true" applyFill="true" applyBorder="true" applyAlignment="true">
      <alignment horizontal="center" vertical="center" wrapText="true" readingOrder="1"/>
    </xf>
    <xf numFmtId="176" fontId="29" fillId="0" borderId="1" xfId="0" applyNumberFormat="true" applyFont="true" applyFill="true" applyBorder="true" applyAlignment="true">
      <alignment horizontal="center" vertical="center" wrapText="true"/>
    </xf>
    <xf numFmtId="180" fontId="20" fillId="3" borderId="1" xfId="0" applyNumberFormat="true" applyFont="true" applyFill="true" applyBorder="true" applyAlignment="true">
      <alignment horizontal="center" vertical="center" wrapText="true"/>
    </xf>
    <xf numFmtId="4" fontId="20" fillId="0" borderId="1" xfId="0" applyNumberFormat="true" applyFont="true" applyFill="true" applyBorder="true" applyAlignment="true">
      <alignment horizontal="center" vertical="center" wrapText="true"/>
    </xf>
    <xf numFmtId="4" fontId="29" fillId="0" borderId="1" xfId="0" applyNumberFormat="true" applyFont="true" applyFill="true" applyBorder="true" applyAlignment="true">
      <alignment horizontal="center" vertical="center" wrapText="true"/>
    </xf>
    <xf numFmtId="0" fontId="29" fillId="0" borderId="1" xfId="0" applyFont="true" applyFill="true" applyBorder="true" applyAlignment="true" quotePrefix="true">
      <alignment horizontal="center" vertical="center" wrapText="true"/>
    </xf>
    <xf numFmtId="0" fontId="29" fillId="0" borderId="1" xfId="0" applyFont="true" applyBorder="true" applyAlignment="true" quotePrefix="true">
      <alignment horizontal="center" vertical="center"/>
    </xf>
    <xf numFmtId="0" fontId="20" fillId="0" borderId="1" xfId="0" applyFont="true" applyFill="true" applyBorder="true" applyAlignment="true" quotePrefix="true">
      <alignment horizontal="center" vertical="center" wrapText="true"/>
    </xf>
    <xf numFmtId="14" fontId="52" fillId="0" borderId="1" xfId="0" applyNumberFormat="true" applyFont="true" applyFill="true" applyBorder="true" applyAlignment="true" quotePrefix="true">
      <alignment horizontal="center" vertical="center" wrapText="true"/>
    </xf>
    <xf numFmtId="0" fontId="52" fillId="0" borderId="1" xfId="0" applyFont="true" applyFill="true" applyBorder="true" applyAlignment="true" quotePrefix="true">
      <alignment horizontal="center" vertical="center" wrapText="true"/>
    </xf>
    <xf numFmtId="0" fontId="52" fillId="0" borderId="1" xfId="0" applyFont="true" applyFill="true" applyBorder="true" applyAlignment="true" quotePrefix="true">
      <alignment vertical="center" wrapText="true"/>
    </xf>
    <xf numFmtId="0" fontId="19" fillId="0" borderId="1"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cellXfs>
  <cellStyles count="56">
    <cellStyle name="常规" xfId="0" builtinId="0"/>
    <cellStyle name="常规_Sheet3" xfId="1"/>
    <cellStyle name="常规 5 2"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常规 2" xfId="11"/>
    <cellStyle name="常规_2011年度应核查水服企业（含国内船舶管理业）汇总表(国内）"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标题 1" xfId="20" builtinId="16"/>
    <cellStyle name="输入" xfId="21" builtinId="20"/>
    <cellStyle name="超链接" xfId="22" builtinId="8"/>
    <cellStyle name="输出" xfId="23" builtinId="21"/>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常规_辖区内所属营运船舶情况汇总表_5" xfId="37"/>
    <cellStyle name="标题 2" xfId="38" builtinId="17"/>
    <cellStyle name="标题 4" xfId="39" builtinId="19"/>
    <cellStyle name="百分比" xfId="40" builtinId="5"/>
    <cellStyle name="链接单元格" xfId="41" builtinId="24"/>
    <cellStyle name="40% - 强调文字颜色 4" xfId="42" builtinId="43"/>
    <cellStyle name="20% - 强调文字颜色 1" xfId="43" builtinId="30"/>
    <cellStyle name="常规_Sheet1"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常规_运输船舶营业运输证核查登记表" xfId="53"/>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3.xml.rels><?xml version="1.0" encoding="UTF-8" standalone="yes"?>
<Relationships xmlns="http://schemas.openxmlformats.org/package/2006/relationships"><Relationship Id="rId3" Type="http://schemas.openxmlformats.org/officeDocument/2006/relationships/hyperlink" Target="mailto:593088935@qq.com"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G89"/>
  <sheetViews>
    <sheetView view="pageBreakPreview" zoomScale="80" zoomScaleNormal="100" zoomScaleSheetLayoutView="80" workbookViewId="0">
      <pane ySplit="6" topLeftCell="A59" activePane="bottomLeft" state="frozen"/>
      <selection/>
      <selection pane="bottomLeft" activeCell="H65" sqref="H65"/>
    </sheetView>
  </sheetViews>
  <sheetFormatPr defaultColWidth="9" defaultRowHeight="15.75"/>
  <cols>
    <col min="1" max="1" width="4.875" style="350"/>
    <col min="2" max="2" width="12.25" style="350" customWidth="true"/>
    <col min="3" max="3" width="8.25" style="350" customWidth="true"/>
    <col min="4" max="4" width="12.1833333333333" style="350" customWidth="true"/>
    <col min="5" max="5" width="10.25" style="350" customWidth="true"/>
    <col min="6" max="6" width="10.6166666666667" style="350" customWidth="true"/>
    <col min="7" max="7" width="10.375" style="350" customWidth="true"/>
    <col min="8" max="8" width="9.375" style="350" customWidth="true"/>
    <col min="9" max="9" width="11.5" style="350" customWidth="true"/>
    <col min="10" max="11" width="8.25" style="350" customWidth="true"/>
    <col min="12" max="12" width="12.625" style="350" customWidth="true"/>
    <col min="13" max="13" width="8.25" style="350" customWidth="true"/>
    <col min="14" max="14" width="6" customWidth="true"/>
    <col min="15" max="15" width="5.75" style="234" customWidth="true"/>
    <col min="16" max="16" width="18.625" customWidth="true"/>
    <col min="17" max="17" width="11" customWidth="true"/>
    <col min="18" max="19" width="10.375" customWidth="true"/>
    <col min="20" max="20" width="6.375" customWidth="true"/>
    <col min="21" max="21" width="6.625" customWidth="true"/>
    <col min="22" max="22" width="7.25" customWidth="true"/>
    <col min="23" max="23" width="19.875" customWidth="true"/>
    <col min="24" max="24" width="26.625" customWidth="true"/>
    <col min="25" max="25" width="12.625" customWidth="true"/>
    <col min="26" max="26" width="7.5" customWidth="true"/>
    <col min="27" max="27" width="8.25" customWidth="true"/>
    <col min="28" max="28" width="8.75" customWidth="true"/>
    <col min="29" max="29" width="11.5" style="351" customWidth="true"/>
    <col min="30" max="31" width="6.875" customWidth="true"/>
    <col min="32" max="32" width="6.75" customWidth="true"/>
    <col min="33" max="33" width="6.125" customWidth="true"/>
    <col min="34" max="34" width="14.25" style="351" customWidth="true"/>
    <col min="35" max="35" width="10.7833333333333" customWidth="true"/>
    <col min="36" max="36" width="10.9333333333333" customWidth="true"/>
    <col min="37" max="37" width="6" customWidth="true"/>
    <col min="38" max="38" width="8.9" customWidth="true"/>
    <col min="39" max="39" width="6.25" customWidth="true"/>
    <col min="40" max="40" width="15" customWidth="true"/>
    <col min="41" max="41" width="12.9666666666667" customWidth="true"/>
    <col min="42" max="42" width="11.25" customWidth="true"/>
    <col min="43" max="43" width="11.5666666666667" customWidth="true"/>
    <col min="44" max="44" width="10.375" style="351" customWidth="true"/>
    <col min="45" max="45" width="13.375" customWidth="true"/>
    <col min="46" max="46" width="13.125" customWidth="true"/>
    <col min="47" max="47" width="11.125" customWidth="true"/>
    <col min="48" max="48" width="11.5" customWidth="true"/>
    <col min="49" max="49" width="11.0916666666667" customWidth="true"/>
    <col min="50" max="50" width="10.5" style="351" customWidth="true"/>
    <col min="51" max="54" width="13.875" customWidth="true"/>
    <col min="55" max="57" width="8.25" customWidth="true"/>
  </cols>
  <sheetData>
    <row r="1" ht="22" customHeight="true" spans="1:59">
      <c r="A1" s="352" t="s">
        <v>0</v>
      </c>
      <c r="B1" s="352"/>
      <c r="C1" s="352"/>
      <c r="D1" s="352"/>
      <c r="E1" s="352"/>
      <c r="F1" s="352"/>
      <c r="G1" s="352"/>
      <c r="H1" s="352"/>
      <c r="I1" s="352"/>
      <c r="J1" s="352"/>
      <c r="N1" s="384"/>
      <c r="O1" s="385"/>
      <c r="P1" s="384"/>
      <c r="Q1" s="384"/>
      <c r="R1" s="384"/>
      <c r="S1" s="384"/>
      <c r="T1" s="384"/>
      <c r="U1" s="384"/>
      <c r="V1" s="384"/>
      <c r="W1" s="384"/>
      <c r="X1" s="384"/>
      <c r="Y1" s="384"/>
      <c r="Z1" s="384"/>
      <c r="AA1" s="384"/>
      <c r="AB1" s="384"/>
      <c r="AC1" s="426"/>
      <c r="AD1" s="427"/>
      <c r="AE1" s="427"/>
      <c r="AF1" s="427"/>
      <c r="AG1" s="427"/>
      <c r="AH1" s="426"/>
      <c r="AI1" s="384"/>
      <c r="AJ1" s="384"/>
      <c r="AK1" s="384"/>
      <c r="AL1" s="384"/>
      <c r="AM1" s="384"/>
      <c r="AN1" s="384"/>
      <c r="AO1" s="384"/>
      <c r="AP1" s="384"/>
      <c r="AQ1" s="384"/>
      <c r="AR1" s="426"/>
      <c r="AS1" s="384"/>
      <c r="AT1" s="384"/>
      <c r="AU1" s="384"/>
      <c r="AV1" s="384"/>
      <c r="AW1" s="384"/>
      <c r="AX1" s="426"/>
      <c r="AY1" s="384"/>
      <c r="AZ1" s="384"/>
      <c r="BA1" s="384"/>
      <c r="BB1" s="384"/>
      <c r="BC1" s="384"/>
      <c r="BD1" s="384"/>
      <c r="BE1" s="384"/>
      <c r="BF1" s="384"/>
      <c r="BG1" s="384"/>
    </row>
    <row r="2" ht="26" customHeight="true" spans="1:59">
      <c r="A2" s="353" t="s">
        <v>1</v>
      </c>
      <c r="B2" s="353"/>
      <c r="C2" s="353"/>
      <c r="D2" s="353"/>
      <c r="E2" s="353"/>
      <c r="F2" s="353"/>
      <c r="G2" s="353"/>
      <c r="H2" s="353"/>
      <c r="I2" s="353"/>
      <c r="J2" s="353"/>
      <c r="K2" s="353"/>
      <c r="L2" s="353"/>
      <c r="M2" s="353"/>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4"/>
      <c r="BG2" s="384"/>
    </row>
    <row r="3" ht="15" customHeight="true" spans="1:59">
      <c r="A3" s="354"/>
      <c r="B3" s="354"/>
      <c r="C3" s="354"/>
      <c r="D3" s="354"/>
      <c r="E3" s="354"/>
      <c r="F3" s="354"/>
      <c r="G3" s="354"/>
      <c r="H3" s="354"/>
      <c r="I3" s="354"/>
      <c r="J3" s="354"/>
      <c r="K3" s="354"/>
      <c r="L3" s="354"/>
      <c r="M3" s="354"/>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c r="AS3" s="387"/>
      <c r="AT3" s="387"/>
      <c r="AU3" s="387"/>
      <c r="AV3" s="387"/>
      <c r="AW3" s="387"/>
      <c r="AX3" s="387"/>
      <c r="AY3" s="387"/>
      <c r="AZ3" s="387"/>
      <c r="BA3" s="387"/>
      <c r="BB3" s="387"/>
      <c r="BC3" s="387"/>
      <c r="BD3" s="387"/>
      <c r="BE3" s="387"/>
      <c r="BF3" s="384"/>
      <c r="BG3" s="384"/>
    </row>
    <row r="4" s="345" customFormat="true" ht="70" customHeight="true" spans="1:59">
      <c r="A4" s="355" t="s">
        <v>2</v>
      </c>
      <c r="B4" s="355" t="s">
        <v>3</v>
      </c>
      <c r="C4" s="126" t="s">
        <v>4</v>
      </c>
      <c r="D4" s="355" t="s">
        <v>5</v>
      </c>
      <c r="E4" s="355" t="s">
        <v>6</v>
      </c>
      <c r="F4" s="355" t="s">
        <v>7</v>
      </c>
      <c r="G4" s="355" t="s">
        <v>8</v>
      </c>
      <c r="H4" s="355" t="s">
        <v>9</v>
      </c>
      <c r="I4" s="355" t="s">
        <v>10</v>
      </c>
      <c r="J4" s="355" t="s">
        <v>11</v>
      </c>
      <c r="K4" s="355" t="s">
        <v>12</v>
      </c>
      <c r="L4" s="355" t="s">
        <v>13</v>
      </c>
      <c r="M4" s="355" t="s">
        <v>14</v>
      </c>
      <c r="N4" s="388" t="s">
        <v>15</v>
      </c>
      <c r="O4" s="388" t="s">
        <v>16</v>
      </c>
      <c r="P4" s="388" t="s">
        <v>17</v>
      </c>
      <c r="Q4" s="388" t="s">
        <v>18</v>
      </c>
      <c r="R4" s="388" t="s">
        <v>19</v>
      </c>
      <c r="S4" s="388" t="s">
        <v>20</v>
      </c>
      <c r="T4" s="395" t="s">
        <v>21</v>
      </c>
      <c r="U4" s="395" t="s">
        <v>22</v>
      </c>
      <c r="V4" s="395" t="s">
        <v>23</v>
      </c>
      <c r="W4" s="395" t="s">
        <v>24</v>
      </c>
      <c r="X4" s="388" t="s">
        <v>25</v>
      </c>
      <c r="Y4" s="388" t="s">
        <v>26</v>
      </c>
      <c r="Z4" s="388" t="s">
        <v>27</v>
      </c>
      <c r="AA4" s="388" t="s">
        <v>28</v>
      </c>
      <c r="AB4" s="388" t="s">
        <v>29</v>
      </c>
      <c r="AC4" s="388" t="s">
        <v>30</v>
      </c>
      <c r="AD4" s="388" t="s">
        <v>31</v>
      </c>
      <c r="AE4" s="388" t="s">
        <v>32</v>
      </c>
      <c r="AF4" s="388" t="s">
        <v>33</v>
      </c>
      <c r="AG4" s="388" t="s">
        <v>34</v>
      </c>
      <c r="AH4" s="388" t="s">
        <v>35</v>
      </c>
      <c r="AI4" s="388"/>
      <c r="AJ4" s="388"/>
      <c r="AK4" s="388"/>
      <c r="AL4" s="388"/>
      <c r="AM4" s="388"/>
      <c r="AN4" s="388" t="s">
        <v>8</v>
      </c>
      <c r="AO4" s="388"/>
      <c r="AP4" s="388"/>
      <c r="AQ4" s="388"/>
      <c r="AR4" s="388"/>
      <c r="AS4" s="388"/>
      <c r="AT4" s="388"/>
      <c r="AU4" s="388"/>
      <c r="AV4" s="388"/>
      <c r="AW4" s="388"/>
      <c r="AX4" s="388" t="s">
        <v>36</v>
      </c>
      <c r="AY4" s="449" t="s">
        <v>37</v>
      </c>
      <c r="AZ4" s="449"/>
      <c r="BA4" s="449"/>
      <c r="BB4" s="449"/>
      <c r="BC4" s="388" t="s">
        <v>38</v>
      </c>
      <c r="BD4" s="388" t="s">
        <v>39</v>
      </c>
      <c r="BE4" s="388" t="s">
        <v>40</v>
      </c>
      <c r="BF4" s="388" t="s">
        <v>41</v>
      </c>
      <c r="BG4" s="388" t="s">
        <v>42</v>
      </c>
    </row>
    <row r="5" s="345" customFormat="true" ht="24" customHeight="true" spans="1:59">
      <c r="A5" s="355"/>
      <c r="B5" s="355"/>
      <c r="C5" s="126"/>
      <c r="D5" s="355"/>
      <c r="E5" s="355"/>
      <c r="F5" s="355"/>
      <c r="G5" s="355"/>
      <c r="H5" s="355"/>
      <c r="I5" s="355"/>
      <c r="J5" s="355"/>
      <c r="K5" s="355"/>
      <c r="L5" s="355"/>
      <c r="M5" s="355"/>
      <c r="N5" s="388"/>
      <c r="O5" s="388"/>
      <c r="P5" s="388"/>
      <c r="Q5" s="388"/>
      <c r="R5" s="388"/>
      <c r="S5" s="388"/>
      <c r="T5" s="395"/>
      <c r="U5" s="395"/>
      <c r="V5" s="395"/>
      <c r="W5" s="395"/>
      <c r="X5" s="388"/>
      <c r="Y5" s="388"/>
      <c r="Z5" s="388"/>
      <c r="AA5" s="388"/>
      <c r="AB5" s="388"/>
      <c r="AC5" s="388"/>
      <c r="AD5" s="388"/>
      <c r="AE5" s="388"/>
      <c r="AF5" s="388"/>
      <c r="AG5" s="388"/>
      <c r="AH5" s="388" t="s">
        <v>43</v>
      </c>
      <c r="AI5" s="388" t="s">
        <v>44</v>
      </c>
      <c r="AJ5" s="388" t="s">
        <v>45</v>
      </c>
      <c r="AK5" s="388" t="s">
        <v>46</v>
      </c>
      <c r="AL5" s="388" t="s">
        <v>47</v>
      </c>
      <c r="AM5" s="388" t="s">
        <v>48</v>
      </c>
      <c r="AN5" s="388" t="s">
        <v>49</v>
      </c>
      <c r="AO5" s="445" t="s">
        <v>50</v>
      </c>
      <c r="AP5" s="445"/>
      <c r="AQ5" s="445"/>
      <c r="AR5" s="445"/>
      <c r="AS5" s="445" t="s">
        <v>51</v>
      </c>
      <c r="AT5" s="445"/>
      <c r="AU5" s="445"/>
      <c r="AV5" s="388" t="s">
        <v>52</v>
      </c>
      <c r="AW5" s="450" t="s">
        <v>53</v>
      </c>
      <c r="AX5" s="388"/>
      <c r="AY5" s="451" t="s">
        <v>54</v>
      </c>
      <c r="AZ5" s="451" t="s">
        <v>55</v>
      </c>
      <c r="BA5" s="454" t="s">
        <v>56</v>
      </c>
      <c r="BB5" s="454" t="s">
        <v>57</v>
      </c>
      <c r="BC5" s="388"/>
      <c r="BD5" s="388"/>
      <c r="BE5" s="388"/>
      <c r="BF5" s="388"/>
      <c r="BG5" s="388"/>
    </row>
    <row r="6" s="345" customFormat="true" ht="27" spans="1:59">
      <c r="A6" s="355"/>
      <c r="B6" s="355"/>
      <c r="C6" s="126"/>
      <c r="D6" s="355"/>
      <c r="E6" s="355"/>
      <c r="F6" s="355"/>
      <c r="G6" s="355"/>
      <c r="H6" s="355"/>
      <c r="I6" s="355"/>
      <c r="J6" s="355"/>
      <c r="K6" s="355"/>
      <c r="L6" s="355"/>
      <c r="M6" s="355"/>
      <c r="N6" s="388"/>
      <c r="O6" s="388"/>
      <c r="P6" s="388"/>
      <c r="Q6" s="388"/>
      <c r="R6" s="388"/>
      <c r="S6" s="388"/>
      <c r="T6" s="395"/>
      <c r="U6" s="395"/>
      <c r="V6" s="395"/>
      <c r="W6" s="395"/>
      <c r="X6" s="388"/>
      <c r="Y6" s="388"/>
      <c r="Z6" s="388"/>
      <c r="AA6" s="388"/>
      <c r="AB6" s="388"/>
      <c r="AC6" s="388"/>
      <c r="AD6" s="388"/>
      <c r="AE6" s="388"/>
      <c r="AF6" s="388"/>
      <c r="AG6" s="388"/>
      <c r="AH6" s="388"/>
      <c r="AI6" s="388"/>
      <c r="AJ6" s="388"/>
      <c r="AK6" s="388"/>
      <c r="AL6" s="388"/>
      <c r="AM6" s="388"/>
      <c r="AN6" s="388"/>
      <c r="AO6" s="395" t="s">
        <v>58</v>
      </c>
      <c r="AP6" s="388" t="s">
        <v>59</v>
      </c>
      <c r="AQ6" s="388" t="s">
        <v>60</v>
      </c>
      <c r="AR6" s="388" t="s">
        <v>61</v>
      </c>
      <c r="AS6" s="395" t="s">
        <v>58</v>
      </c>
      <c r="AT6" s="388" t="s">
        <v>62</v>
      </c>
      <c r="AU6" s="388" t="s">
        <v>63</v>
      </c>
      <c r="AV6" s="388"/>
      <c r="AW6" s="450"/>
      <c r="AX6" s="388"/>
      <c r="AY6" s="451"/>
      <c r="AZ6" s="451"/>
      <c r="BA6" s="454"/>
      <c r="BB6" s="454"/>
      <c r="BC6" s="388"/>
      <c r="BD6" s="388"/>
      <c r="BE6" s="388"/>
      <c r="BF6" s="388"/>
      <c r="BG6" s="388"/>
    </row>
    <row r="7" s="349" customFormat="true" ht="48" customHeight="true" spans="1:59">
      <c r="A7" s="356">
        <v>1</v>
      </c>
      <c r="B7" s="75" t="s">
        <v>64</v>
      </c>
      <c r="C7" s="356" t="s">
        <v>65</v>
      </c>
      <c r="D7" s="356">
        <v>4432</v>
      </c>
      <c r="E7" s="356">
        <v>1014</v>
      </c>
      <c r="F7" s="356">
        <v>2245</v>
      </c>
      <c r="G7" s="356">
        <v>2185</v>
      </c>
      <c r="H7" s="356">
        <v>300.7</v>
      </c>
      <c r="I7" s="356">
        <v>1645.1</v>
      </c>
      <c r="J7" s="356">
        <v>68.0467</v>
      </c>
      <c r="K7" s="356">
        <v>0</v>
      </c>
      <c r="L7" s="356">
        <v>82426.2594</v>
      </c>
      <c r="M7" s="356">
        <v>0</v>
      </c>
      <c r="N7" s="356" t="s">
        <v>66</v>
      </c>
      <c r="O7" s="356" t="s">
        <v>67</v>
      </c>
      <c r="P7" s="356" t="s">
        <v>68</v>
      </c>
      <c r="Q7" s="356" t="s">
        <v>69</v>
      </c>
      <c r="R7" s="396">
        <v>45102</v>
      </c>
      <c r="S7" s="396">
        <v>46928</v>
      </c>
      <c r="T7" s="356" t="s">
        <v>70</v>
      </c>
      <c r="U7" s="356" t="s">
        <v>70</v>
      </c>
      <c r="V7" s="356">
        <v>1000</v>
      </c>
      <c r="W7" s="356" t="s">
        <v>71</v>
      </c>
      <c r="X7" s="356" t="s">
        <v>71</v>
      </c>
      <c r="Y7" s="356">
        <v>18650672189</v>
      </c>
      <c r="Z7" s="356" t="s">
        <v>72</v>
      </c>
      <c r="AA7" s="356" t="s">
        <v>73</v>
      </c>
      <c r="AB7" s="356" t="s">
        <v>74</v>
      </c>
      <c r="AC7" s="356" t="s">
        <v>75</v>
      </c>
      <c r="AD7" s="421">
        <v>0.35</v>
      </c>
      <c r="AE7" s="356">
        <v>2</v>
      </c>
      <c r="AF7" s="356">
        <v>34775</v>
      </c>
      <c r="AG7" s="356">
        <v>2970</v>
      </c>
      <c r="AH7" s="356">
        <v>2</v>
      </c>
      <c r="AI7" s="356">
        <v>21814</v>
      </c>
      <c r="AJ7" s="356">
        <v>34775</v>
      </c>
      <c r="AK7" s="356">
        <v>0</v>
      </c>
      <c r="AL7" s="356">
        <v>0</v>
      </c>
      <c r="AM7" s="356">
        <v>0</v>
      </c>
      <c r="AN7" s="356">
        <v>2185</v>
      </c>
      <c r="AO7" s="356">
        <v>1062</v>
      </c>
      <c r="AP7" s="356">
        <v>295</v>
      </c>
      <c r="AQ7" s="356">
        <v>442</v>
      </c>
      <c r="AR7" s="356">
        <v>325</v>
      </c>
      <c r="AS7" s="356">
        <v>27.8</v>
      </c>
      <c r="AT7" s="356">
        <v>27</v>
      </c>
      <c r="AU7" s="356">
        <v>0.8</v>
      </c>
      <c r="AV7" s="356">
        <v>27</v>
      </c>
      <c r="AW7" s="356">
        <v>59</v>
      </c>
      <c r="AX7" s="356">
        <v>14</v>
      </c>
      <c r="AY7" s="356" t="s">
        <v>76</v>
      </c>
      <c r="AZ7" s="356" t="s">
        <v>77</v>
      </c>
      <c r="BA7" s="356" t="s">
        <v>76</v>
      </c>
      <c r="BB7" s="356" t="s">
        <v>76</v>
      </c>
      <c r="BC7" s="356">
        <v>0</v>
      </c>
      <c r="BD7" s="356">
        <v>0</v>
      </c>
      <c r="BE7" s="356">
        <v>0</v>
      </c>
      <c r="BF7" s="75" t="s">
        <v>78</v>
      </c>
      <c r="BG7" s="75" t="s">
        <v>79</v>
      </c>
    </row>
    <row r="8" s="349" customFormat="true" ht="65" customHeight="true" spans="1:59">
      <c r="A8" s="356">
        <v>2</v>
      </c>
      <c r="B8" s="356" t="s">
        <v>80</v>
      </c>
      <c r="C8" s="356" t="s">
        <v>81</v>
      </c>
      <c r="D8" s="74">
        <v>404355.68</v>
      </c>
      <c r="E8" s="361">
        <v>193643.7</v>
      </c>
      <c r="F8" s="74">
        <v>107107.55</v>
      </c>
      <c r="G8" s="361">
        <v>89336.09</v>
      </c>
      <c r="H8" s="361">
        <v>5749.33</v>
      </c>
      <c r="I8" s="361">
        <v>149235.469</v>
      </c>
      <c r="J8" s="74">
        <v>3399.12</v>
      </c>
      <c r="K8" s="356">
        <v>0</v>
      </c>
      <c r="L8" s="361">
        <v>7170964.2</v>
      </c>
      <c r="M8" s="356">
        <v>0</v>
      </c>
      <c r="N8" s="74" t="s">
        <v>66</v>
      </c>
      <c r="O8" s="74" t="s">
        <v>67</v>
      </c>
      <c r="P8" s="74" t="s">
        <v>82</v>
      </c>
      <c r="Q8" s="74" t="s">
        <v>69</v>
      </c>
      <c r="R8" s="397">
        <v>45232</v>
      </c>
      <c r="S8" s="397">
        <v>46195</v>
      </c>
      <c r="T8" s="74" t="s">
        <v>83</v>
      </c>
      <c r="U8" s="74" t="s">
        <v>70</v>
      </c>
      <c r="V8" s="74">
        <v>145000</v>
      </c>
      <c r="W8" s="74" t="s">
        <v>84</v>
      </c>
      <c r="X8" s="74" t="s">
        <v>84</v>
      </c>
      <c r="Y8" s="407">
        <v>13959900246</v>
      </c>
      <c r="Z8" s="74" t="s">
        <v>85</v>
      </c>
      <c r="AA8" s="74" t="s">
        <v>86</v>
      </c>
      <c r="AB8" s="356" t="s">
        <v>74</v>
      </c>
      <c r="AC8" s="74" t="s">
        <v>87</v>
      </c>
      <c r="AD8" s="146" t="s">
        <v>88</v>
      </c>
      <c r="AE8" s="74">
        <v>33</v>
      </c>
      <c r="AF8" s="74">
        <v>896962</v>
      </c>
      <c r="AG8" s="74">
        <v>287218</v>
      </c>
      <c r="AH8" s="74">
        <v>31</v>
      </c>
      <c r="AI8" s="74">
        <v>685672</v>
      </c>
      <c r="AJ8" s="74">
        <v>896962</v>
      </c>
      <c r="AK8" s="74">
        <v>2</v>
      </c>
      <c r="AL8" s="359">
        <v>15245</v>
      </c>
      <c r="AM8" s="359">
        <v>21424</v>
      </c>
      <c r="AN8" s="74">
        <f>G8</f>
        <v>89336.09</v>
      </c>
      <c r="AO8" s="361">
        <f>G8</f>
        <v>89336.09</v>
      </c>
      <c r="AP8" s="74">
        <v>17050.35</v>
      </c>
      <c r="AQ8" s="74">
        <v>45709.89</v>
      </c>
      <c r="AR8" s="361">
        <v>515.03</v>
      </c>
      <c r="AS8" s="361">
        <f>26892397.59/10000</f>
        <v>2689.239759</v>
      </c>
      <c r="AT8" s="361">
        <v>31.68</v>
      </c>
      <c r="AU8" s="361">
        <v>2167.64</v>
      </c>
      <c r="AV8" s="361">
        <v>626.61</v>
      </c>
      <c r="AW8" s="361">
        <v>2326.705775</v>
      </c>
      <c r="AX8" s="361">
        <v>38087.69</v>
      </c>
      <c r="AY8" s="74" t="s">
        <v>77</v>
      </c>
      <c r="AZ8" s="356" t="s">
        <v>76</v>
      </c>
      <c r="BA8" s="356" t="s">
        <v>76</v>
      </c>
      <c r="BB8" s="356" t="s">
        <v>76</v>
      </c>
      <c r="BC8" s="356">
        <v>0</v>
      </c>
      <c r="BD8" s="356">
        <v>0</v>
      </c>
      <c r="BE8" s="356">
        <v>0</v>
      </c>
      <c r="BF8" s="74" t="s">
        <v>89</v>
      </c>
      <c r="BG8" s="356"/>
    </row>
    <row r="9" s="349" customFormat="true" ht="48" customHeight="true" spans="1:59">
      <c r="A9" s="356">
        <v>3</v>
      </c>
      <c r="B9" s="74" t="s">
        <v>90</v>
      </c>
      <c r="C9" s="357" t="s">
        <v>91</v>
      </c>
      <c r="D9" s="356">
        <v>15513</v>
      </c>
      <c r="E9" s="356">
        <v>-3179</v>
      </c>
      <c r="F9" s="356">
        <v>4912</v>
      </c>
      <c r="G9" s="356">
        <v>4435</v>
      </c>
      <c r="H9" s="356">
        <v>1393.7</v>
      </c>
      <c r="I9" s="356">
        <v>6352.3</v>
      </c>
      <c r="J9" s="356">
        <v>159.604</v>
      </c>
      <c r="K9" s="356">
        <v>0</v>
      </c>
      <c r="L9" s="356">
        <v>338404.538</v>
      </c>
      <c r="M9" s="356">
        <v>0</v>
      </c>
      <c r="N9" s="356" t="s">
        <v>66</v>
      </c>
      <c r="O9" s="356" t="s">
        <v>67</v>
      </c>
      <c r="P9" s="357" t="s">
        <v>92</v>
      </c>
      <c r="Q9" s="398" t="s">
        <v>69</v>
      </c>
      <c r="R9" s="399" t="s">
        <v>93</v>
      </c>
      <c r="S9" s="399" t="s">
        <v>94</v>
      </c>
      <c r="T9" s="357" t="s">
        <v>70</v>
      </c>
      <c r="U9" s="357" t="s">
        <v>70</v>
      </c>
      <c r="V9" s="357">
        <v>3600</v>
      </c>
      <c r="W9" s="357" t="s">
        <v>95</v>
      </c>
      <c r="X9" s="357" t="s">
        <v>95</v>
      </c>
      <c r="Y9" s="357">
        <v>22507228</v>
      </c>
      <c r="Z9" s="357" t="s">
        <v>96</v>
      </c>
      <c r="AA9" s="357" t="s">
        <v>97</v>
      </c>
      <c r="AB9" s="356" t="s">
        <v>74</v>
      </c>
      <c r="AC9" s="356" t="s">
        <v>98</v>
      </c>
      <c r="AD9" s="421">
        <v>0.25</v>
      </c>
      <c r="AE9" s="356">
        <v>2</v>
      </c>
      <c r="AF9" s="356">
        <v>43063</v>
      </c>
      <c r="AG9" s="356">
        <v>7396</v>
      </c>
      <c r="AH9" s="356">
        <v>1</v>
      </c>
      <c r="AI9" s="356">
        <v>5617</v>
      </c>
      <c r="AJ9" s="356">
        <v>7814</v>
      </c>
      <c r="AK9" s="356">
        <v>1</v>
      </c>
      <c r="AL9" s="356">
        <v>22779</v>
      </c>
      <c r="AM9" s="356">
        <v>35249</v>
      </c>
      <c r="AN9" s="356">
        <v>3347.54</v>
      </c>
      <c r="AO9" s="356">
        <f>AP9+AQ9+AR9</f>
        <v>2932.35</v>
      </c>
      <c r="AP9" s="356">
        <v>521.35</v>
      </c>
      <c r="AQ9" s="356">
        <v>2409</v>
      </c>
      <c r="AR9" s="356">
        <v>2</v>
      </c>
      <c r="AS9" s="356">
        <f>AT9+AU9</f>
        <v>0</v>
      </c>
      <c r="AT9" s="356">
        <v>0</v>
      </c>
      <c r="AU9" s="356">
        <v>0</v>
      </c>
      <c r="AV9" s="356">
        <v>375</v>
      </c>
      <c r="AW9" s="356">
        <v>40.19</v>
      </c>
      <c r="AX9" s="356">
        <v>-59</v>
      </c>
      <c r="AY9" s="356" t="s">
        <v>76</v>
      </c>
      <c r="AZ9" s="356" t="s">
        <v>77</v>
      </c>
      <c r="BA9" s="356" t="s">
        <v>76</v>
      </c>
      <c r="BB9" s="356" t="s">
        <v>76</v>
      </c>
      <c r="BC9" s="356">
        <v>0</v>
      </c>
      <c r="BD9" s="356">
        <v>0</v>
      </c>
      <c r="BE9" s="356">
        <v>0</v>
      </c>
      <c r="BF9" s="74" t="s">
        <v>89</v>
      </c>
      <c r="BG9" s="356"/>
    </row>
    <row r="10" s="349" customFormat="true" ht="54" spans="1:59">
      <c r="A10" s="356">
        <v>4</v>
      </c>
      <c r="B10" s="74" t="s">
        <v>99</v>
      </c>
      <c r="C10" s="356" t="s">
        <v>100</v>
      </c>
      <c r="D10" s="356">
        <v>5503</v>
      </c>
      <c r="E10" s="356">
        <v>3427</v>
      </c>
      <c r="F10" s="356">
        <v>2016</v>
      </c>
      <c r="G10" s="356">
        <v>1992</v>
      </c>
      <c r="H10" s="356">
        <v>785</v>
      </c>
      <c r="I10" s="356">
        <v>1117</v>
      </c>
      <c r="J10" s="356">
        <v>145.7452</v>
      </c>
      <c r="K10" s="356">
        <v>0</v>
      </c>
      <c r="L10" s="356">
        <v>60041.7</v>
      </c>
      <c r="M10" s="356">
        <v>0</v>
      </c>
      <c r="N10" s="356" t="s">
        <v>66</v>
      </c>
      <c r="O10" s="356" t="s">
        <v>67</v>
      </c>
      <c r="P10" s="356" t="s">
        <v>101</v>
      </c>
      <c r="Q10" s="356" t="s">
        <v>69</v>
      </c>
      <c r="R10" s="400">
        <v>44376</v>
      </c>
      <c r="S10" s="400">
        <v>46201</v>
      </c>
      <c r="T10" s="356" t="s">
        <v>70</v>
      </c>
      <c r="U10" s="356" t="s">
        <v>70</v>
      </c>
      <c r="V10" s="356">
        <v>3268</v>
      </c>
      <c r="W10" s="356" t="s">
        <v>102</v>
      </c>
      <c r="X10" s="356" t="s">
        <v>102</v>
      </c>
      <c r="Y10" s="405">
        <v>22581678</v>
      </c>
      <c r="Z10" s="356" t="s">
        <v>103</v>
      </c>
      <c r="AA10" s="356" t="s">
        <v>104</v>
      </c>
      <c r="AB10" s="356" t="s">
        <v>74</v>
      </c>
      <c r="AC10" s="356" t="s">
        <v>105</v>
      </c>
      <c r="AD10" s="421">
        <v>0.5</v>
      </c>
      <c r="AE10" s="356">
        <v>3</v>
      </c>
      <c r="AF10" s="356">
        <v>20771</v>
      </c>
      <c r="AG10" s="356">
        <v>7207</v>
      </c>
      <c r="AH10" s="356">
        <v>3</v>
      </c>
      <c r="AI10" s="356">
        <v>14254</v>
      </c>
      <c r="AJ10" s="356">
        <v>20771</v>
      </c>
      <c r="AK10" s="356">
        <v>0</v>
      </c>
      <c r="AL10" s="356">
        <v>0</v>
      </c>
      <c r="AM10" s="356">
        <v>0</v>
      </c>
      <c r="AN10" s="356">
        <v>1992</v>
      </c>
      <c r="AO10" s="356">
        <v>1810</v>
      </c>
      <c r="AP10" s="356">
        <v>556</v>
      </c>
      <c r="AQ10" s="356">
        <v>983</v>
      </c>
      <c r="AR10" s="356">
        <v>92</v>
      </c>
      <c r="AS10" s="356">
        <v>36</v>
      </c>
      <c r="AT10" s="356">
        <v>30</v>
      </c>
      <c r="AU10" s="356">
        <v>6</v>
      </c>
      <c r="AV10" s="356">
        <v>92</v>
      </c>
      <c r="AW10" s="356">
        <v>90</v>
      </c>
      <c r="AX10" s="356">
        <v>24</v>
      </c>
      <c r="AY10" s="356" t="s">
        <v>76</v>
      </c>
      <c r="AZ10" s="356" t="s">
        <v>77</v>
      </c>
      <c r="BA10" s="356" t="s">
        <v>76</v>
      </c>
      <c r="BB10" s="356" t="s">
        <v>76</v>
      </c>
      <c r="BC10" s="356">
        <v>0</v>
      </c>
      <c r="BD10" s="356">
        <v>0</v>
      </c>
      <c r="BE10" s="356">
        <v>0</v>
      </c>
      <c r="BF10" s="74" t="s">
        <v>89</v>
      </c>
      <c r="BG10" s="356"/>
    </row>
    <row r="11" s="349" customFormat="true" ht="48" customHeight="true" spans="1:59">
      <c r="A11" s="356">
        <v>5</v>
      </c>
      <c r="B11" s="356" t="s">
        <v>106</v>
      </c>
      <c r="C11" s="356" t="s">
        <v>107</v>
      </c>
      <c r="D11" s="356">
        <v>2433.04</v>
      </c>
      <c r="E11" s="356">
        <v>782.94</v>
      </c>
      <c r="F11" s="356">
        <v>5260.97</v>
      </c>
      <c r="G11" s="356">
        <v>5322.31</v>
      </c>
      <c r="H11" s="356">
        <v>460.39</v>
      </c>
      <c r="I11" s="356">
        <v>3403.3</v>
      </c>
      <c r="J11" s="356">
        <v>36.12</v>
      </c>
      <c r="K11" s="356">
        <v>0</v>
      </c>
      <c r="L11" s="356">
        <v>16108.95</v>
      </c>
      <c r="M11" s="356">
        <v>0</v>
      </c>
      <c r="N11" s="356" t="s">
        <v>66</v>
      </c>
      <c r="O11" s="356" t="s">
        <v>67</v>
      </c>
      <c r="P11" s="356" t="s">
        <v>108</v>
      </c>
      <c r="Q11" s="356" t="s">
        <v>69</v>
      </c>
      <c r="R11" s="401">
        <v>44733</v>
      </c>
      <c r="S11" s="401">
        <v>46558</v>
      </c>
      <c r="T11" s="356" t="s">
        <v>70</v>
      </c>
      <c r="U11" s="356" t="s">
        <v>70</v>
      </c>
      <c r="V11" s="356">
        <v>1598</v>
      </c>
      <c r="W11" s="356" t="s">
        <v>109</v>
      </c>
      <c r="X11" s="356" t="s">
        <v>109</v>
      </c>
      <c r="Y11" s="356" t="s">
        <v>110</v>
      </c>
      <c r="Z11" s="356" t="s">
        <v>111</v>
      </c>
      <c r="AA11" s="359" t="s">
        <v>112</v>
      </c>
      <c r="AB11" s="356" t="s">
        <v>74</v>
      </c>
      <c r="AC11" s="359" t="s">
        <v>113</v>
      </c>
      <c r="AD11" s="428">
        <v>0.454</v>
      </c>
      <c r="AE11" s="359">
        <v>2</v>
      </c>
      <c r="AF11" s="359">
        <v>8569</v>
      </c>
      <c r="AG11" s="359">
        <v>4040</v>
      </c>
      <c r="AH11" s="359">
        <v>2</v>
      </c>
      <c r="AI11" s="359">
        <v>6574</v>
      </c>
      <c r="AJ11" s="359">
        <v>8569</v>
      </c>
      <c r="AK11" s="74">
        <v>0</v>
      </c>
      <c r="AL11" s="74">
        <v>0</v>
      </c>
      <c r="AM11" s="74">
        <v>0</v>
      </c>
      <c r="AN11" s="359">
        <v>5322.31</v>
      </c>
      <c r="AO11" s="359">
        <v>2535.46</v>
      </c>
      <c r="AP11" s="359">
        <v>507.8</v>
      </c>
      <c r="AQ11" s="359">
        <v>1594.55</v>
      </c>
      <c r="AR11" s="359">
        <v>433.11</v>
      </c>
      <c r="AS11" s="359">
        <v>0</v>
      </c>
      <c r="AT11" s="359">
        <v>0</v>
      </c>
      <c r="AU11" s="359">
        <v>0</v>
      </c>
      <c r="AV11" s="359">
        <v>0</v>
      </c>
      <c r="AW11" s="359">
        <v>0</v>
      </c>
      <c r="AX11" s="359">
        <v>-61.34</v>
      </c>
      <c r="AY11" s="356" t="s">
        <v>76</v>
      </c>
      <c r="AZ11" s="356" t="s">
        <v>77</v>
      </c>
      <c r="BA11" s="356" t="s">
        <v>76</v>
      </c>
      <c r="BB11" s="356" t="s">
        <v>76</v>
      </c>
      <c r="BC11" s="356">
        <v>0</v>
      </c>
      <c r="BD11" s="356">
        <v>0</v>
      </c>
      <c r="BE11" s="356">
        <v>0</v>
      </c>
      <c r="BF11" s="74" t="s">
        <v>89</v>
      </c>
      <c r="BG11" s="356"/>
    </row>
    <row r="12" s="349" customFormat="true" ht="48" customHeight="true" spans="1:59">
      <c r="A12" s="356">
        <v>6</v>
      </c>
      <c r="B12" s="75" t="s">
        <v>114</v>
      </c>
      <c r="C12" s="75" t="s">
        <v>115</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t="s">
        <v>116</v>
      </c>
      <c r="BG12" s="75" t="s">
        <v>117</v>
      </c>
    </row>
    <row r="13" s="349" customFormat="true" ht="54" spans="1:59">
      <c r="A13" s="356">
        <v>7</v>
      </c>
      <c r="B13" s="74" t="s">
        <v>118</v>
      </c>
      <c r="C13" s="74" t="s">
        <v>119</v>
      </c>
      <c r="D13" s="356">
        <v>17048.9</v>
      </c>
      <c r="E13" s="356">
        <v>846.6</v>
      </c>
      <c r="F13" s="356">
        <v>7446</v>
      </c>
      <c r="G13" s="356">
        <v>6445.9</v>
      </c>
      <c r="H13" s="356">
        <v>757.1</v>
      </c>
      <c r="I13" s="356">
        <v>6218.3</v>
      </c>
      <c r="J13" s="356">
        <v>530.18</v>
      </c>
      <c r="K13" s="356">
        <v>0</v>
      </c>
      <c r="L13" s="356">
        <v>609563.56</v>
      </c>
      <c r="M13" s="356">
        <v>0</v>
      </c>
      <c r="N13" s="356" t="s">
        <v>66</v>
      </c>
      <c r="O13" s="356" t="s">
        <v>67</v>
      </c>
      <c r="P13" s="356" t="s">
        <v>120</v>
      </c>
      <c r="Q13" s="356" t="s">
        <v>69</v>
      </c>
      <c r="R13" s="402">
        <v>44729</v>
      </c>
      <c r="S13" s="402">
        <v>46554</v>
      </c>
      <c r="T13" s="74" t="s">
        <v>70</v>
      </c>
      <c r="U13" s="74" t="s">
        <v>70</v>
      </c>
      <c r="V13" s="74">
        <v>1500</v>
      </c>
      <c r="W13" s="74" t="s">
        <v>121</v>
      </c>
      <c r="X13" s="74" t="s">
        <v>121</v>
      </c>
      <c r="Y13" s="471" t="s">
        <v>122</v>
      </c>
      <c r="Z13" s="74" t="s">
        <v>123</v>
      </c>
      <c r="AA13" s="356" t="s">
        <v>124</v>
      </c>
      <c r="AB13" s="356" t="s">
        <v>74</v>
      </c>
      <c r="AC13" s="356" t="s">
        <v>125</v>
      </c>
      <c r="AD13" s="356">
        <v>40</v>
      </c>
      <c r="AE13" s="356">
        <v>6</v>
      </c>
      <c r="AF13" s="356">
        <v>76125</v>
      </c>
      <c r="AG13" s="356">
        <v>16487</v>
      </c>
      <c r="AH13" s="356">
        <v>6</v>
      </c>
      <c r="AI13" s="356">
        <v>50039</v>
      </c>
      <c r="AJ13" s="356">
        <v>76125</v>
      </c>
      <c r="AK13" s="74">
        <v>0</v>
      </c>
      <c r="AL13" s="74">
        <v>0</v>
      </c>
      <c r="AM13" s="74">
        <v>0</v>
      </c>
      <c r="AN13" s="356">
        <v>6449</v>
      </c>
      <c r="AO13" s="356">
        <v>6076.4</v>
      </c>
      <c r="AP13" s="356">
        <v>890</v>
      </c>
      <c r="AQ13" s="356">
        <v>4428.9</v>
      </c>
      <c r="AR13" s="356">
        <v>757.5</v>
      </c>
      <c r="AS13" s="356">
        <v>31.4</v>
      </c>
      <c r="AT13" s="356">
        <v>1.6</v>
      </c>
      <c r="AU13" s="356">
        <v>29.8</v>
      </c>
      <c r="AV13" s="356">
        <v>0</v>
      </c>
      <c r="AW13" s="356">
        <v>341.2</v>
      </c>
      <c r="AX13" s="356">
        <v>629.1</v>
      </c>
      <c r="AY13" s="356" t="s">
        <v>76</v>
      </c>
      <c r="AZ13" s="356" t="s">
        <v>77</v>
      </c>
      <c r="BA13" s="356" t="s">
        <v>76</v>
      </c>
      <c r="BB13" s="356" t="s">
        <v>76</v>
      </c>
      <c r="BC13" s="356">
        <v>0</v>
      </c>
      <c r="BD13" s="356">
        <v>0</v>
      </c>
      <c r="BE13" s="356">
        <v>0</v>
      </c>
      <c r="BF13" s="74" t="s">
        <v>89</v>
      </c>
      <c r="BG13" s="356"/>
    </row>
    <row r="14" s="349" customFormat="true" ht="54" spans="1:59">
      <c r="A14" s="356">
        <v>8</v>
      </c>
      <c r="B14" s="356" t="s">
        <v>126</v>
      </c>
      <c r="C14" s="356" t="s">
        <v>127</v>
      </c>
      <c r="D14" s="74">
        <v>497937.61</v>
      </c>
      <c r="E14" s="74">
        <v>219860.74</v>
      </c>
      <c r="F14" s="74">
        <v>11422.63</v>
      </c>
      <c r="G14" s="74">
        <v>10553.39</v>
      </c>
      <c r="H14" s="74">
        <v>685.23</v>
      </c>
      <c r="I14" s="74">
        <v>14212.78</v>
      </c>
      <c r="J14" s="361">
        <v>390.5732</v>
      </c>
      <c r="K14" s="74">
        <v>0</v>
      </c>
      <c r="L14" s="358">
        <v>700628.8792</v>
      </c>
      <c r="M14" s="356">
        <v>0</v>
      </c>
      <c r="N14" s="74" t="s">
        <v>66</v>
      </c>
      <c r="O14" s="74" t="s">
        <v>67</v>
      </c>
      <c r="P14" s="74" t="s">
        <v>128</v>
      </c>
      <c r="Q14" s="74" t="s">
        <v>69</v>
      </c>
      <c r="R14" s="397">
        <v>44698</v>
      </c>
      <c r="S14" s="397">
        <v>45838</v>
      </c>
      <c r="T14" s="74" t="s">
        <v>83</v>
      </c>
      <c r="U14" s="74" t="s">
        <v>70</v>
      </c>
      <c r="V14" s="74">
        <v>135000</v>
      </c>
      <c r="W14" s="74" t="s">
        <v>129</v>
      </c>
      <c r="X14" s="74" t="s">
        <v>129</v>
      </c>
      <c r="Y14" s="74" t="s">
        <v>130</v>
      </c>
      <c r="Z14" s="74" t="s">
        <v>131</v>
      </c>
      <c r="AA14" s="74" t="s">
        <v>132</v>
      </c>
      <c r="AB14" s="356" t="s">
        <v>133</v>
      </c>
      <c r="AC14" s="74" t="s">
        <v>87</v>
      </c>
      <c r="AD14" s="146">
        <v>0.25</v>
      </c>
      <c r="AE14" s="74">
        <v>4</v>
      </c>
      <c r="AF14" s="74">
        <v>92858</v>
      </c>
      <c r="AG14" s="74">
        <v>22410</v>
      </c>
      <c r="AH14" s="74">
        <v>4</v>
      </c>
      <c r="AI14" s="74">
        <v>65659</v>
      </c>
      <c r="AJ14" s="74">
        <v>92858</v>
      </c>
      <c r="AK14" s="74">
        <v>0</v>
      </c>
      <c r="AL14" s="74">
        <v>0</v>
      </c>
      <c r="AM14" s="74">
        <v>0</v>
      </c>
      <c r="AN14" s="74">
        <v>10553.39</v>
      </c>
      <c r="AO14" s="74">
        <v>10553.39</v>
      </c>
      <c r="AP14" s="74">
        <v>1874.9</v>
      </c>
      <c r="AQ14" s="74">
        <v>7064.84</v>
      </c>
      <c r="AR14" s="361">
        <v>0</v>
      </c>
      <c r="AS14" s="74">
        <v>4712.39</v>
      </c>
      <c r="AT14" s="74">
        <v>3242.37</v>
      </c>
      <c r="AU14" s="361">
        <v>0</v>
      </c>
      <c r="AV14" s="74">
        <v>174.51</v>
      </c>
      <c r="AW14" s="74">
        <v>19966.13</v>
      </c>
      <c r="AX14" s="358">
        <v>782.316</v>
      </c>
      <c r="AY14" s="74" t="s">
        <v>77</v>
      </c>
      <c r="AZ14" s="356" t="s">
        <v>76</v>
      </c>
      <c r="BA14" s="356" t="s">
        <v>76</v>
      </c>
      <c r="BB14" s="356" t="s">
        <v>76</v>
      </c>
      <c r="BC14" s="356">
        <v>0</v>
      </c>
      <c r="BD14" s="356">
        <v>0</v>
      </c>
      <c r="BE14" s="356">
        <v>0</v>
      </c>
      <c r="BF14" s="74" t="s">
        <v>89</v>
      </c>
      <c r="BG14" s="356"/>
    </row>
    <row r="15" s="349" customFormat="true" ht="48" customHeight="true" spans="1:59">
      <c r="A15" s="356">
        <v>9</v>
      </c>
      <c r="B15" s="74" t="s">
        <v>134</v>
      </c>
      <c r="C15" s="356" t="s">
        <v>135</v>
      </c>
      <c r="D15" s="356">
        <v>2270</v>
      </c>
      <c r="E15" s="356">
        <v>-718</v>
      </c>
      <c r="F15" s="356">
        <v>2207.8</v>
      </c>
      <c r="G15" s="356">
        <v>2202</v>
      </c>
      <c r="H15" s="356">
        <v>63.8</v>
      </c>
      <c r="I15" s="356">
        <v>1072.5</v>
      </c>
      <c r="J15" s="356">
        <v>71</v>
      </c>
      <c r="K15" s="356">
        <v>0</v>
      </c>
      <c r="L15" s="356">
        <v>56047</v>
      </c>
      <c r="M15" s="356">
        <v>0</v>
      </c>
      <c r="N15" s="356" t="s">
        <v>66</v>
      </c>
      <c r="O15" s="356" t="s">
        <v>67</v>
      </c>
      <c r="P15" s="356" t="s">
        <v>136</v>
      </c>
      <c r="Q15" s="356" t="s">
        <v>69</v>
      </c>
      <c r="R15" s="401">
        <v>45092</v>
      </c>
      <c r="S15" s="403">
        <v>46918</v>
      </c>
      <c r="T15" s="356" t="s">
        <v>70</v>
      </c>
      <c r="U15" s="356" t="s">
        <v>70</v>
      </c>
      <c r="V15" s="356">
        <v>700</v>
      </c>
      <c r="W15" s="356" t="s">
        <v>137</v>
      </c>
      <c r="X15" s="356" t="s">
        <v>137</v>
      </c>
      <c r="Y15" s="356">
        <v>15980059523</v>
      </c>
      <c r="Z15" s="356" t="s">
        <v>138</v>
      </c>
      <c r="AA15" s="356" t="s">
        <v>139</v>
      </c>
      <c r="AB15" s="356" t="s">
        <v>74</v>
      </c>
      <c r="AC15" s="356" t="s">
        <v>140</v>
      </c>
      <c r="AD15" s="421">
        <v>0.25</v>
      </c>
      <c r="AE15" s="356">
        <v>3</v>
      </c>
      <c r="AF15" s="356">
        <v>15600</v>
      </c>
      <c r="AG15" s="356">
        <v>6060</v>
      </c>
      <c r="AH15" s="356">
        <v>3</v>
      </c>
      <c r="AI15" s="356">
        <v>9703</v>
      </c>
      <c r="AJ15" s="356">
        <v>15600</v>
      </c>
      <c r="AK15" s="356">
        <v>0</v>
      </c>
      <c r="AL15" s="356">
        <v>0</v>
      </c>
      <c r="AM15" s="356">
        <v>0</v>
      </c>
      <c r="AN15" s="356">
        <f>AO15+AS15+AW15+AV15</f>
        <v>2048.15</v>
      </c>
      <c r="AO15" s="356">
        <f>AP15+AQ15+AR15</f>
        <v>1848.1</v>
      </c>
      <c r="AP15" s="356">
        <v>308</v>
      </c>
      <c r="AQ15" s="356">
        <v>627.5</v>
      </c>
      <c r="AR15" s="356">
        <f>912.6</f>
        <v>912.6</v>
      </c>
      <c r="AS15" s="356">
        <f>AT15+AU15</f>
        <v>21.55</v>
      </c>
      <c r="AT15" s="356">
        <v>20.6</v>
      </c>
      <c r="AU15" s="356">
        <v>0.95</v>
      </c>
      <c r="AV15" s="356">
        <v>43.7</v>
      </c>
      <c r="AW15" s="356">
        <v>134.8</v>
      </c>
      <c r="AX15" s="356">
        <v>-486</v>
      </c>
      <c r="AY15" s="356" t="s">
        <v>76</v>
      </c>
      <c r="AZ15" s="356" t="s">
        <v>77</v>
      </c>
      <c r="BA15" s="356" t="s">
        <v>76</v>
      </c>
      <c r="BB15" s="356" t="s">
        <v>76</v>
      </c>
      <c r="BC15" s="356">
        <v>0</v>
      </c>
      <c r="BD15" s="356">
        <v>0</v>
      </c>
      <c r="BE15" s="356">
        <v>0</v>
      </c>
      <c r="BF15" s="74" t="s">
        <v>89</v>
      </c>
      <c r="BG15" s="356"/>
    </row>
    <row r="16" s="349" customFormat="true" ht="48" customHeight="true" spans="1:59">
      <c r="A16" s="356">
        <v>10</v>
      </c>
      <c r="B16" s="74" t="s">
        <v>141</v>
      </c>
      <c r="C16" s="356" t="s">
        <v>142</v>
      </c>
      <c r="D16" s="356">
        <v>4023.6321</v>
      </c>
      <c r="E16" s="356">
        <v>1195.8466</v>
      </c>
      <c r="F16" s="356">
        <v>1226.319</v>
      </c>
      <c r="G16" s="356">
        <v>1106.5076</v>
      </c>
      <c r="H16" s="356">
        <v>179.8</v>
      </c>
      <c r="I16" s="356">
        <v>652</v>
      </c>
      <c r="J16" s="356">
        <v>38.7815</v>
      </c>
      <c r="K16" s="356">
        <v>0</v>
      </c>
      <c r="L16" s="356">
        <v>55644.2797</v>
      </c>
      <c r="M16" s="356">
        <v>0</v>
      </c>
      <c r="N16" s="356" t="s">
        <v>66</v>
      </c>
      <c r="O16" s="356" t="s">
        <v>67</v>
      </c>
      <c r="P16" s="356" t="s">
        <v>128</v>
      </c>
      <c r="Q16" s="356" t="s">
        <v>69</v>
      </c>
      <c r="R16" s="400">
        <v>45078</v>
      </c>
      <c r="S16" s="400">
        <v>46904</v>
      </c>
      <c r="T16" s="356" t="s">
        <v>70</v>
      </c>
      <c r="U16" s="356" t="s">
        <v>70</v>
      </c>
      <c r="V16" s="356">
        <v>5000</v>
      </c>
      <c r="W16" s="356" t="s">
        <v>143</v>
      </c>
      <c r="X16" s="356" t="s">
        <v>143</v>
      </c>
      <c r="Y16" s="356">
        <v>15160318108</v>
      </c>
      <c r="Z16" s="356" t="s">
        <v>144</v>
      </c>
      <c r="AA16" s="356" t="s">
        <v>145</v>
      </c>
      <c r="AB16" s="356" t="s">
        <v>74</v>
      </c>
      <c r="AC16" s="356" t="s">
        <v>146</v>
      </c>
      <c r="AD16" s="421">
        <v>0.45</v>
      </c>
      <c r="AE16" s="356">
        <v>2</v>
      </c>
      <c r="AF16" s="356">
        <v>12009</v>
      </c>
      <c r="AG16" s="356">
        <v>4000</v>
      </c>
      <c r="AH16" s="356">
        <v>2</v>
      </c>
      <c r="AI16" s="356">
        <v>7700</v>
      </c>
      <c r="AJ16" s="356">
        <v>12009</v>
      </c>
      <c r="AK16" s="356">
        <v>0</v>
      </c>
      <c r="AL16" s="356">
        <v>0</v>
      </c>
      <c r="AM16" s="356">
        <v>0</v>
      </c>
      <c r="AN16" s="356">
        <v>1179.708</v>
      </c>
      <c r="AO16" s="356">
        <v>1106.5076</v>
      </c>
      <c r="AP16" s="356">
        <v>197.0838</v>
      </c>
      <c r="AQ16" s="356">
        <v>464.8255</v>
      </c>
      <c r="AR16" s="356">
        <v>9.7924</v>
      </c>
      <c r="AS16" s="356">
        <v>15.804</v>
      </c>
      <c r="AT16" s="356">
        <v>12.1062</v>
      </c>
      <c r="AU16" s="356">
        <v>1.3019</v>
      </c>
      <c r="AV16" s="356">
        <v>15.2806</v>
      </c>
      <c r="AW16" s="356">
        <v>55.5239</v>
      </c>
      <c r="AX16" s="356">
        <v>46.6108</v>
      </c>
      <c r="AY16" s="356" t="s">
        <v>76</v>
      </c>
      <c r="AZ16" s="356" t="s">
        <v>77</v>
      </c>
      <c r="BA16" s="356" t="s">
        <v>76</v>
      </c>
      <c r="BB16" s="356" t="s">
        <v>76</v>
      </c>
      <c r="BC16" s="356">
        <v>0</v>
      </c>
      <c r="BD16" s="356">
        <v>0</v>
      </c>
      <c r="BE16" s="356">
        <v>0</v>
      </c>
      <c r="BF16" s="74" t="s">
        <v>89</v>
      </c>
      <c r="BG16" s="356"/>
    </row>
    <row r="17" s="349" customFormat="true" ht="54" spans="1:59">
      <c r="A17" s="356">
        <v>11</v>
      </c>
      <c r="B17" s="356" t="s">
        <v>147</v>
      </c>
      <c r="C17" s="356" t="s">
        <v>148</v>
      </c>
      <c r="D17" s="358">
        <v>63551.319567</v>
      </c>
      <c r="E17" s="361">
        <v>1662.158634</v>
      </c>
      <c r="F17" s="361">
        <v>5965.434498</v>
      </c>
      <c r="G17" s="361">
        <v>5679.581585</v>
      </c>
      <c r="H17" s="74">
        <v>1.95</v>
      </c>
      <c r="I17" s="74">
        <v>7166.31</v>
      </c>
      <c r="J17" s="361">
        <v>250.2895</v>
      </c>
      <c r="K17" s="356">
        <v>0</v>
      </c>
      <c r="L17" s="358">
        <v>679081.2451</v>
      </c>
      <c r="M17" s="356">
        <v>0</v>
      </c>
      <c r="N17" s="74" t="s">
        <v>66</v>
      </c>
      <c r="O17" s="74" t="s">
        <v>67</v>
      </c>
      <c r="P17" s="74" t="s">
        <v>149</v>
      </c>
      <c r="Q17" s="74" t="s">
        <v>69</v>
      </c>
      <c r="R17" s="397">
        <v>44699</v>
      </c>
      <c r="S17" s="397">
        <v>46347</v>
      </c>
      <c r="T17" s="74" t="s">
        <v>83</v>
      </c>
      <c r="U17" s="74" t="s">
        <v>70</v>
      </c>
      <c r="V17" s="74">
        <v>3000</v>
      </c>
      <c r="W17" s="74" t="s">
        <v>150</v>
      </c>
      <c r="X17" s="74" t="s">
        <v>150</v>
      </c>
      <c r="Y17" s="74" t="s">
        <v>130</v>
      </c>
      <c r="Z17" s="74" t="s">
        <v>151</v>
      </c>
      <c r="AA17" s="74" t="s">
        <v>152</v>
      </c>
      <c r="AB17" s="356" t="s">
        <v>133</v>
      </c>
      <c r="AC17" s="74" t="s">
        <v>87</v>
      </c>
      <c r="AD17" s="407" t="s">
        <v>153</v>
      </c>
      <c r="AE17" s="74">
        <v>1</v>
      </c>
      <c r="AF17" s="74">
        <v>69900</v>
      </c>
      <c r="AG17" s="74">
        <v>11810</v>
      </c>
      <c r="AH17" s="74">
        <v>1</v>
      </c>
      <c r="AI17" s="74">
        <v>44426</v>
      </c>
      <c r="AJ17" s="74">
        <v>69900</v>
      </c>
      <c r="AK17" s="74">
        <v>0</v>
      </c>
      <c r="AL17" s="74">
        <v>0</v>
      </c>
      <c r="AM17" s="74">
        <v>0</v>
      </c>
      <c r="AN17" s="358">
        <v>5679.58</v>
      </c>
      <c r="AO17" s="358">
        <v>5679.58</v>
      </c>
      <c r="AP17" s="358">
        <v>604.2</v>
      </c>
      <c r="AQ17" s="358">
        <v>3294.48</v>
      </c>
      <c r="AR17" s="358">
        <v>16.8605</v>
      </c>
      <c r="AS17" s="361">
        <v>239.832536</v>
      </c>
      <c r="AT17" s="361">
        <v>120.051276</v>
      </c>
      <c r="AU17" s="361">
        <v>79.36291</v>
      </c>
      <c r="AV17" s="361">
        <v>0.387336</v>
      </c>
      <c r="AW17" s="361">
        <v>1493.670088</v>
      </c>
      <c r="AX17" s="358">
        <v>214.3896</v>
      </c>
      <c r="AY17" s="74" t="s">
        <v>77</v>
      </c>
      <c r="AZ17" s="356" t="s">
        <v>76</v>
      </c>
      <c r="BA17" s="356" t="s">
        <v>76</v>
      </c>
      <c r="BB17" s="356" t="s">
        <v>76</v>
      </c>
      <c r="BC17" s="356">
        <v>0</v>
      </c>
      <c r="BD17" s="356">
        <v>0</v>
      </c>
      <c r="BE17" s="356">
        <v>0</v>
      </c>
      <c r="BF17" s="74" t="s">
        <v>89</v>
      </c>
      <c r="BG17" s="356"/>
    </row>
    <row r="18" s="349" customFormat="true" ht="54" spans="1:59">
      <c r="A18" s="356">
        <v>12</v>
      </c>
      <c r="B18" s="74" t="s">
        <v>154</v>
      </c>
      <c r="C18" s="356" t="s">
        <v>155</v>
      </c>
      <c r="D18" s="356">
        <v>19745</v>
      </c>
      <c r="E18" s="356">
        <v>1120.1</v>
      </c>
      <c r="F18" s="356">
        <v>4443.31</v>
      </c>
      <c r="G18" s="356">
        <v>4420.2</v>
      </c>
      <c r="H18" s="356">
        <v>741.53</v>
      </c>
      <c r="I18" s="356">
        <v>3563.34</v>
      </c>
      <c r="J18" s="356">
        <v>210.6678</v>
      </c>
      <c r="K18" s="356">
        <v>0</v>
      </c>
      <c r="L18" s="356">
        <v>265419.9217</v>
      </c>
      <c r="M18" s="356">
        <v>0</v>
      </c>
      <c r="N18" s="356" t="s">
        <v>66</v>
      </c>
      <c r="O18" s="356" t="s">
        <v>67</v>
      </c>
      <c r="P18" s="356" t="s">
        <v>149</v>
      </c>
      <c r="Q18" s="356" t="s">
        <v>69</v>
      </c>
      <c r="R18" s="397">
        <v>44606</v>
      </c>
      <c r="S18" s="397">
        <v>46431</v>
      </c>
      <c r="T18" s="356" t="s">
        <v>70</v>
      </c>
      <c r="U18" s="356" t="s">
        <v>70</v>
      </c>
      <c r="V18" s="356">
        <v>1000</v>
      </c>
      <c r="W18" s="74" t="s">
        <v>156</v>
      </c>
      <c r="X18" s="74" t="s">
        <v>156</v>
      </c>
      <c r="Y18" s="74">
        <v>18060023986</v>
      </c>
      <c r="Z18" s="74" t="s">
        <v>157</v>
      </c>
      <c r="AA18" s="74" t="s">
        <v>158</v>
      </c>
      <c r="AB18" s="74" t="s">
        <v>74</v>
      </c>
      <c r="AC18" s="74" t="s">
        <v>159</v>
      </c>
      <c r="AD18" s="421">
        <v>0.25</v>
      </c>
      <c r="AE18" s="356">
        <v>4</v>
      </c>
      <c r="AF18" s="356">
        <v>118150</v>
      </c>
      <c r="AG18" s="356">
        <v>18156</v>
      </c>
      <c r="AH18" s="356">
        <v>3</v>
      </c>
      <c r="AI18" s="356">
        <v>59258</v>
      </c>
      <c r="AJ18" s="356">
        <v>95158</v>
      </c>
      <c r="AK18" s="356">
        <v>1</v>
      </c>
      <c r="AL18" s="356">
        <v>12524</v>
      </c>
      <c r="AM18" s="356">
        <v>19974</v>
      </c>
      <c r="AN18" s="356">
        <v>4420.2</v>
      </c>
      <c r="AO18" s="356">
        <v>4034.85</v>
      </c>
      <c r="AP18" s="356">
        <v>551.17</v>
      </c>
      <c r="AQ18" s="356">
        <v>1450.72</v>
      </c>
      <c r="AR18" s="356">
        <v>16.1</v>
      </c>
      <c r="AS18" s="356">
        <v>24.84</v>
      </c>
      <c r="AT18" s="356">
        <v>1.05</v>
      </c>
      <c r="AU18" s="356">
        <v>15.86</v>
      </c>
      <c r="AV18" s="356">
        <v>0</v>
      </c>
      <c r="AW18" s="356">
        <v>369.97</v>
      </c>
      <c r="AX18" s="356">
        <v>54.53</v>
      </c>
      <c r="AY18" s="356" t="s">
        <v>76</v>
      </c>
      <c r="AZ18" s="356" t="s">
        <v>76</v>
      </c>
      <c r="BA18" s="356" t="s">
        <v>77</v>
      </c>
      <c r="BB18" s="356" t="s">
        <v>76</v>
      </c>
      <c r="BC18" s="356">
        <v>0</v>
      </c>
      <c r="BD18" s="356">
        <v>0</v>
      </c>
      <c r="BE18" s="356">
        <v>0</v>
      </c>
      <c r="BF18" s="74" t="s">
        <v>89</v>
      </c>
      <c r="BG18" s="356"/>
    </row>
    <row r="19" s="349" customFormat="true" ht="48" customHeight="true" spans="1:59">
      <c r="A19" s="356">
        <v>13</v>
      </c>
      <c r="B19" s="356" t="s">
        <v>160</v>
      </c>
      <c r="C19" s="356" t="s">
        <v>161</v>
      </c>
      <c r="D19" s="356">
        <v>3037</v>
      </c>
      <c r="E19" s="356">
        <v>3037</v>
      </c>
      <c r="F19" s="356">
        <v>488.82</v>
      </c>
      <c r="G19" s="356">
        <v>450</v>
      </c>
      <c r="H19" s="356">
        <v>74.2</v>
      </c>
      <c r="I19" s="356">
        <v>130.9</v>
      </c>
      <c r="J19" s="356">
        <v>25.65</v>
      </c>
      <c r="K19" s="356">
        <v>0</v>
      </c>
      <c r="L19" s="356">
        <v>5675.5</v>
      </c>
      <c r="M19" s="356">
        <v>0</v>
      </c>
      <c r="N19" s="356" t="s">
        <v>66</v>
      </c>
      <c r="O19" s="356" t="s">
        <v>67</v>
      </c>
      <c r="P19" s="356" t="s">
        <v>149</v>
      </c>
      <c r="Q19" s="356" t="s">
        <v>69</v>
      </c>
      <c r="R19" s="401">
        <v>45505</v>
      </c>
      <c r="S19" s="401">
        <v>47330</v>
      </c>
      <c r="T19" s="356" t="s">
        <v>70</v>
      </c>
      <c r="U19" s="356" t="s">
        <v>70</v>
      </c>
      <c r="V19" s="356">
        <v>800</v>
      </c>
      <c r="W19" s="356" t="s">
        <v>162</v>
      </c>
      <c r="X19" s="356" t="s">
        <v>162</v>
      </c>
      <c r="Y19" s="356">
        <v>13960217366</v>
      </c>
      <c r="Z19" s="356" t="s">
        <v>163</v>
      </c>
      <c r="AA19" s="356" t="s">
        <v>164</v>
      </c>
      <c r="AB19" s="356" t="s">
        <v>133</v>
      </c>
      <c r="AC19" s="356" t="s">
        <v>165</v>
      </c>
      <c r="AD19" s="421">
        <v>0.25</v>
      </c>
      <c r="AE19" s="356">
        <v>1</v>
      </c>
      <c r="AF19" s="356">
        <v>15452</v>
      </c>
      <c r="AG19" s="356">
        <v>2941</v>
      </c>
      <c r="AH19" s="356">
        <v>1</v>
      </c>
      <c r="AI19" s="356">
        <v>11492</v>
      </c>
      <c r="AJ19" s="356">
        <v>15452</v>
      </c>
      <c r="AK19" s="356">
        <v>0</v>
      </c>
      <c r="AL19" s="356">
        <v>0</v>
      </c>
      <c r="AM19" s="356">
        <v>0</v>
      </c>
      <c r="AN19" s="356">
        <v>450</v>
      </c>
      <c r="AO19" s="356">
        <v>436.4</v>
      </c>
      <c r="AP19" s="356">
        <v>92</v>
      </c>
      <c r="AQ19" s="356">
        <v>343.36</v>
      </c>
      <c r="AR19" s="356">
        <v>1.04</v>
      </c>
      <c r="AS19" s="356">
        <v>7.8</v>
      </c>
      <c r="AT19" s="356">
        <v>7.46</v>
      </c>
      <c r="AU19" s="356">
        <v>0.34</v>
      </c>
      <c r="AV19" s="356">
        <v>0</v>
      </c>
      <c r="AW19" s="356">
        <v>5.8</v>
      </c>
      <c r="AX19" s="356">
        <v>38.82</v>
      </c>
      <c r="AY19" s="356" t="s">
        <v>76</v>
      </c>
      <c r="AZ19" s="356" t="s">
        <v>77</v>
      </c>
      <c r="BA19" s="356" t="s">
        <v>76</v>
      </c>
      <c r="BB19" s="356" t="s">
        <v>76</v>
      </c>
      <c r="BC19" s="356">
        <v>0</v>
      </c>
      <c r="BD19" s="356">
        <v>0</v>
      </c>
      <c r="BE19" s="356">
        <v>0</v>
      </c>
      <c r="BF19" s="74" t="s">
        <v>89</v>
      </c>
      <c r="BG19" s="356"/>
    </row>
    <row r="20" s="349" customFormat="true" ht="48" customHeight="true" spans="1:59">
      <c r="A20" s="356">
        <v>14</v>
      </c>
      <c r="B20" s="74" t="s">
        <v>166</v>
      </c>
      <c r="C20" s="356" t="s">
        <v>167</v>
      </c>
      <c r="D20" s="356">
        <v>2693</v>
      </c>
      <c r="E20" s="356">
        <v>803</v>
      </c>
      <c r="F20" s="356">
        <v>168</v>
      </c>
      <c r="G20" s="356">
        <v>318</v>
      </c>
      <c r="H20" s="356">
        <v>63</v>
      </c>
      <c r="I20" s="356">
        <v>435.8</v>
      </c>
      <c r="J20" s="356">
        <v>12</v>
      </c>
      <c r="K20" s="356">
        <v>0</v>
      </c>
      <c r="L20" s="356">
        <v>18027</v>
      </c>
      <c r="M20" s="356">
        <v>0</v>
      </c>
      <c r="N20" s="356" t="s">
        <v>66</v>
      </c>
      <c r="O20" s="356" t="s">
        <v>67</v>
      </c>
      <c r="P20" s="356" t="s">
        <v>168</v>
      </c>
      <c r="Q20" s="356" t="s">
        <v>69</v>
      </c>
      <c r="R20" s="400">
        <v>45597</v>
      </c>
      <c r="S20" s="400">
        <v>47422</v>
      </c>
      <c r="T20" s="356" t="s">
        <v>70</v>
      </c>
      <c r="U20" s="356" t="s">
        <v>70</v>
      </c>
      <c r="V20" s="356">
        <v>1000</v>
      </c>
      <c r="W20" s="356" t="s">
        <v>169</v>
      </c>
      <c r="X20" s="356" t="s">
        <v>169</v>
      </c>
      <c r="Y20" s="365">
        <v>15985951403</v>
      </c>
      <c r="Z20" s="365" t="s">
        <v>170</v>
      </c>
      <c r="AA20" s="356" t="s">
        <v>171</v>
      </c>
      <c r="AB20" s="356" t="s">
        <v>133</v>
      </c>
      <c r="AC20" s="356" t="s">
        <v>172</v>
      </c>
      <c r="AD20" s="421">
        <v>0.25</v>
      </c>
      <c r="AE20" s="356">
        <v>1</v>
      </c>
      <c r="AF20" s="356">
        <v>17707</v>
      </c>
      <c r="AG20" s="356">
        <v>3906</v>
      </c>
      <c r="AH20" s="356">
        <v>1</v>
      </c>
      <c r="AI20" s="356">
        <v>11873</v>
      </c>
      <c r="AJ20" s="356">
        <v>17707</v>
      </c>
      <c r="AK20" s="74">
        <v>0</v>
      </c>
      <c r="AL20" s="74">
        <v>0</v>
      </c>
      <c r="AM20" s="74">
        <v>0</v>
      </c>
      <c r="AN20" s="356">
        <f>AO20+AS20</f>
        <v>121.69</v>
      </c>
      <c r="AO20" s="356">
        <f>AP20+AQ20</f>
        <v>121.2</v>
      </c>
      <c r="AP20" s="356">
        <v>55.6</v>
      </c>
      <c r="AQ20" s="356">
        <v>65.6</v>
      </c>
      <c r="AR20" s="356">
        <v>0</v>
      </c>
      <c r="AS20" s="356">
        <v>0.49</v>
      </c>
      <c r="AT20" s="356">
        <v>0</v>
      </c>
      <c r="AU20" s="356">
        <v>0</v>
      </c>
      <c r="AV20" s="356">
        <v>0</v>
      </c>
      <c r="AW20" s="356">
        <v>0</v>
      </c>
      <c r="AX20" s="356">
        <v>-196</v>
      </c>
      <c r="AY20" s="356" t="s">
        <v>76</v>
      </c>
      <c r="AZ20" s="356" t="s">
        <v>76</v>
      </c>
      <c r="BA20" s="356" t="s">
        <v>77</v>
      </c>
      <c r="BB20" s="356" t="s">
        <v>76</v>
      </c>
      <c r="BC20" s="356">
        <v>0</v>
      </c>
      <c r="BD20" s="356">
        <v>0</v>
      </c>
      <c r="BE20" s="356">
        <v>0</v>
      </c>
      <c r="BF20" s="74" t="s">
        <v>89</v>
      </c>
      <c r="BG20" s="356"/>
    </row>
    <row r="21" s="349" customFormat="true" ht="40.5" spans="1:59">
      <c r="A21" s="356">
        <v>15</v>
      </c>
      <c r="B21" s="74" t="s">
        <v>173</v>
      </c>
      <c r="C21" s="356" t="s">
        <v>174</v>
      </c>
      <c r="D21" s="356">
        <v>748.2636</v>
      </c>
      <c r="E21" s="356">
        <v>-19.5323</v>
      </c>
      <c r="F21" s="356">
        <v>0</v>
      </c>
      <c r="G21" s="356">
        <v>19.5323</v>
      </c>
      <c r="H21" s="356">
        <v>11.9</v>
      </c>
      <c r="I21" s="356">
        <v>122.96</v>
      </c>
      <c r="J21" s="356">
        <v>5.4204</v>
      </c>
      <c r="K21" s="356">
        <v>0</v>
      </c>
      <c r="L21" s="356">
        <v>2192.2207</v>
      </c>
      <c r="M21" s="356">
        <v>0</v>
      </c>
      <c r="N21" s="356" t="s">
        <v>66</v>
      </c>
      <c r="O21" s="356" t="s">
        <v>67</v>
      </c>
      <c r="P21" s="356" t="s">
        <v>149</v>
      </c>
      <c r="Q21" s="356" t="s">
        <v>69</v>
      </c>
      <c r="R21" s="396">
        <v>45638</v>
      </c>
      <c r="S21" s="396">
        <v>47463</v>
      </c>
      <c r="T21" s="356" t="s">
        <v>70</v>
      </c>
      <c r="U21" s="356" t="s">
        <v>70</v>
      </c>
      <c r="V21" s="356">
        <v>50</v>
      </c>
      <c r="W21" s="356" t="s">
        <v>71</v>
      </c>
      <c r="X21" s="356" t="s">
        <v>71</v>
      </c>
      <c r="Y21" s="356">
        <v>18650672189</v>
      </c>
      <c r="Z21" s="356" t="s">
        <v>175</v>
      </c>
      <c r="AA21" s="356" t="s">
        <v>176</v>
      </c>
      <c r="AB21" s="356" t="s">
        <v>133</v>
      </c>
      <c r="AC21" s="356" t="s">
        <v>177</v>
      </c>
      <c r="AD21" s="421">
        <v>0.35</v>
      </c>
      <c r="AE21" s="356">
        <v>1</v>
      </c>
      <c r="AF21" s="356">
        <v>10292</v>
      </c>
      <c r="AG21" s="356">
        <v>3308</v>
      </c>
      <c r="AH21" s="356">
        <v>1</v>
      </c>
      <c r="AI21" s="356">
        <v>8023</v>
      </c>
      <c r="AJ21" s="356">
        <v>10292</v>
      </c>
      <c r="AK21" s="74">
        <v>0</v>
      </c>
      <c r="AL21" s="74">
        <v>0</v>
      </c>
      <c r="AM21" s="74">
        <v>0</v>
      </c>
      <c r="AN21" s="356">
        <v>19.5323</v>
      </c>
      <c r="AO21" s="356">
        <v>14.0162</v>
      </c>
      <c r="AP21" s="356">
        <v>14.0162</v>
      </c>
      <c r="AQ21" s="356">
        <v>0</v>
      </c>
      <c r="AR21" s="356">
        <v>0</v>
      </c>
      <c r="AS21" s="371">
        <v>0</v>
      </c>
      <c r="AT21" s="371">
        <v>0</v>
      </c>
      <c r="AU21" s="371">
        <v>0</v>
      </c>
      <c r="AV21" s="371">
        <v>0</v>
      </c>
      <c r="AW21" s="371">
        <v>5.5161</v>
      </c>
      <c r="AX21" s="380">
        <v>-19.5323</v>
      </c>
      <c r="AY21" s="356" t="s">
        <v>76</v>
      </c>
      <c r="AZ21" s="356" t="s">
        <v>76</v>
      </c>
      <c r="BA21" s="356" t="s">
        <v>77</v>
      </c>
      <c r="BB21" s="356" t="s">
        <v>76</v>
      </c>
      <c r="BC21" s="356">
        <v>0</v>
      </c>
      <c r="BD21" s="356">
        <v>0</v>
      </c>
      <c r="BE21" s="356">
        <v>0</v>
      </c>
      <c r="BF21" s="74" t="s">
        <v>89</v>
      </c>
      <c r="BG21" s="356"/>
    </row>
    <row r="22" s="349" customFormat="true" ht="48" customHeight="true" spans="1:59">
      <c r="A22" s="356">
        <v>16</v>
      </c>
      <c r="B22" s="356" t="s">
        <v>178</v>
      </c>
      <c r="C22" s="359" t="s">
        <v>179</v>
      </c>
      <c r="D22" s="360">
        <f>3585119501.42/10000</f>
        <v>358511.950142</v>
      </c>
      <c r="E22" s="360">
        <f>2352535830.87/10000</f>
        <v>235253.583087</v>
      </c>
      <c r="F22" s="360">
        <f>845004227.8/10000*1.09</f>
        <v>92105.4608302</v>
      </c>
      <c r="G22" s="360">
        <v>52216.136189</v>
      </c>
      <c r="H22" s="359">
        <v>10750.6</v>
      </c>
      <c r="I22" s="359">
        <v>19533.8</v>
      </c>
      <c r="J22" s="359">
        <v>1074.06</v>
      </c>
      <c r="K22" s="359" t="s">
        <v>180</v>
      </c>
      <c r="L22" s="359">
        <v>643506</v>
      </c>
      <c r="M22" s="359" t="s">
        <v>180</v>
      </c>
      <c r="N22" s="356" t="s">
        <v>66</v>
      </c>
      <c r="O22" s="356" t="s">
        <v>67</v>
      </c>
      <c r="P22" s="356" t="s">
        <v>181</v>
      </c>
      <c r="Q22" s="359" t="s">
        <v>182</v>
      </c>
      <c r="R22" s="404">
        <v>44586</v>
      </c>
      <c r="S22" s="404">
        <v>46203</v>
      </c>
      <c r="T22" s="359" t="s">
        <v>183</v>
      </c>
      <c r="U22" s="359" t="s">
        <v>70</v>
      </c>
      <c r="V22" s="214">
        <v>28000</v>
      </c>
      <c r="W22" s="356" t="s">
        <v>184</v>
      </c>
      <c r="X22" s="356" t="s">
        <v>185</v>
      </c>
      <c r="Y22" s="359">
        <v>18759277947</v>
      </c>
      <c r="Z22" s="359" t="s">
        <v>186</v>
      </c>
      <c r="AA22" s="359" t="s">
        <v>187</v>
      </c>
      <c r="AB22" s="359" t="s">
        <v>74</v>
      </c>
      <c r="AC22" s="359" t="s">
        <v>188</v>
      </c>
      <c r="AD22" s="429">
        <v>0.5</v>
      </c>
      <c r="AE22" s="359">
        <v>24</v>
      </c>
      <c r="AF22" s="359">
        <v>279830.65</v>
      </c>
      <c r="AG22" s="359">
        <v>83848</v>
      </c>
      <c r="AH22" s="359">
        <v>22</v>
      </c>
      <c r="AI22" s="359">
        <v>169086</v>
      </c>
      <c r="AJ22" s="359">
        <v>254829.11</v>
      </c>
      <c r="AK22" s="359">
        <v>2</v>
      </c>
      <c r="AL22" s="359">
        <v>16716</v>
      </c>
      <c r="AM22" s="359">
        <v>25001.54</v>
      </c>
      <c r="AN22" s="360">
        <f>AO22</f>
        <v>52216.136189</v>
      </c>
      <c r="AO22" s="360">
        <f>47904.7121*1.09</f>
        <v>52216.136189</v>
      </c>
      <c r="AP22" s="360">
        <f>179439338.6/100000</f>
        <v>1794.393386</v>
      </c>
      <c r="AQ22" s="446">
        <f>115178025.16/100000*1.13</f>
        <v>1301.511684308</v>
      </c>
      <c r="AR22" s="446">
        <f>33514610.1/10000*1.06</f>
        <v>3552.5486706</v>
      </c>
      <c r="AS22" s="360">
        <f>13947.12*0.9491</f>
        <v>13237.211592</v>
      </c>
      <c r="AT22" s="360">
        <v>2780.56</v>
      </c>
      <c r="AU22" s="360">
        <v>7000.24</v>
      </c>
      <c r="AV22" s="360">
        <f>24560272.74/10000</f>
        <v>2456.027274</v>
      </c>
      <c r="AW22" s="360">
        <f>66420839.82/10000</f>
        <v>6642.083982</v>
      </c>
      <c r="AX22" s="360">
        <v>29007.76</v>
      </c>
      <c r="AY22" s="359" t="s">
        <v>77</v>
      </c>
      <c r="AZ22" s="359" t="s">
        <v>76</v>
      </c>
      <c r="BA22" s="359" t="s">
        <v>76</v>
      </c>
      <c r="BB22" s="359" t="s">
        <v>76</v>
      </c>
      <c r="BC22" s="356">
        <v>0</v>
      </c>
      <c r="BD22" s="356">
        <v>0</v>
      </c>
      <c r="BE22" s="356">
        <v>0</v>
      </c>
      <c r="BF22" s="74" t="s">
        <v>89</v>
      </c>
      <c r="BG22" s="356"/>
    </row>
    <row r="23" s="349" customFormat="true" ht="48" customHeight="true" spans="1:59">
      <c r="A23" s="356">
        <v>17</v>
      </c>
      <c r="B23" s="356" t="s">
        <v>189</v>
      </c>
      <c r="C23" s="356" t="s">
        <v>190</v>
      </c>
      <c r="D23" s="359">
        <v>5115</v>
      </c>
      <c r="E23" s="359">
        <v>-5041</v>
      </c>
      <c r="F23" s="359">
        <v>2801</v>
      </c>
      <c r="G23" s="359">
        <v>3595</v>
      </c>
      <c r="H23" s="359">
        <v>421.1</v>
      </c>
      <c r="I23" s="359">
        <v>2691.4</v>
      </c>
      <c r="J23" s="359">
        <v>202.0721</v>
      </c>
      <c r="K23" s="359"/>
      <c r="L23" s="359">
        <v>203503.2682</v>
      </c>
      <c r="M23" s="359"/>
      <c r="N23" s="355" t="s">
        <v>66</v>
      </c>
      <c r="O23" s="356" t="s">
        <v>67</v>
      </c>
      <c r="P23" s="356" t="s">
        <v>191</v>
      </c>
      <c r="Q23" s="356" t="s">
        <v>69</v>
      </c>
      <c r="R23" s="405" t="s">
        <v>192</v>
      </c>
      <c r="S23" s="405" t="s">
        <v>193</v>
      </c>
      <c r="T23" s="356" t="s">
        <v>70</v>
      </c>
      <c r="U23" s="356" t="s">
        <v>70</v>
      </c>
      <c r="V23" s="356">
        <v>1000</v>
      </c>
      <c r="W23" s="356" t="s">
        <v>194</v>
      </c>
      <c r="X23" s="356" t="s">
        <v>194</v>
      </c>
      <c r="Y23" s="356" t="s">
        <v>195</v>
      </c>
      <c r="Z23" s="356" t="s">
        <v>196</v>
      </c>
      <c r="AA23" s="356" t="s">
        <v>197</v>
      </c>
      <c r="AB23" s="359" t="s">
        <v>74</v>
      </c>
      <c r="AC23" s="359" t="s">
        <v>198</v>
      </c>
      <c r="AD23" s="430">
        <v>0.25</v>
      </c>
      <c r="AE23" s="359">
        <v>3</v>
      </c>
      <c r="AF23" s="359">
        <v>33114</v>
      </c>
      <c r="AG23" s="359">
        <v>8231</v>
      </c>
      <c r="AH23" s="359">
        <v>3</v>
      </c>
      <c r="AI23" s="359">
        <v>23288</v>
      </c>
      <c r="AJ23" s="359">
        <v>33114</v>
      </c>
      <c r="AK23" s="359"/>
      <c r="AL23" s="359"/>
      <c r="AM23" s="359"/>
      <c r="AN23" s="359">
        <v>3595</v>
      </c>
      <c r="AO23" s="359">
        <v>2660</v>
      </c>
      <c r="AP23" s="359">
        <v>658</v>
      </c>
      <c r="AQ23" s="359">
        <v>1972</v>
      </c>
      <c r="AR23" s="359">
        <v>30</v>
      </c>
      <c r="AS23" s="359">
        <v>25</v>
      </c>
      <c r="AT23" s="359">
        <v>25</v>
      </c>
      <c r="AU23" s="359">
        <v>0</v>
      </c>
      <c r="AV23" s="359"/>
      <c r="AW23" s="359">
        <v>910</v>
      </c>
      <c r="AX23" s="359">
        <v>-794</v>
      </c>
      <c r="AY23" s="359" t="s">
        <v>76</v>
      </c>
      <c r="AZ23" s="359" t="s">
        <v>77</v>
      </c>
      <c r="BA23" s="359" t="s">
        <v>76</v>
      </c>
      <c r="BB23" s="359" t="s">
        <v>76</v>
      </c>
      <c r="BC23" s="359">
        <v>0</v>
      </c>
      <c r="BD23" s="359">
        <v>0</v>
      </c>
      <c r="BE23" s="359">
        <v>0</v>
      </c>
      <c r="BF23" s="74" t="s">
        <v>89</v>
      </c>
      <c r="BG23" s="356"/>
    </row>
    <row r="24" s="349" customFormat="true" ht="48" customHeight="true" spans="1:59">
      <c r="A24" s="356">
        <v>18</v>
      </c>
      <c r="B24" s="74" t="s">
        <v>199</v>
      </c>
      <c r="C24" s="74" t="s">
        <v>200</v>
      </c>
      <c r="D24" s="361">
        <v>14139</v>
      </c>
      <c r="E24" s="361">
        <v>12568</v>
      </c>
      <c r="F24" s="361">
        <v>6279</v>
      </c>
      <c r="G24" s="361">
        <v>6415</v>
      </c>
      <c r="H24" s="361">
        <v>1050</v>
      </c>
      <c r="I24" s="361">
        <v>5845</v>
      </c>
      <c r="J24" s="74">
        <v>368.66</v>
      </c>
      <c r="K24" s="74">
        <v>0</v>
      </c>
      <c r="L24" s="74">
        <v>725785.41</v>
      </c>
      <c r="M24" s="74">
        <v>0</v>
      </c>
      <c r="N24" s="74" t="s">
        <v>66</v>
      </c>
      <c r="O24" s="74" t="s">
        <v>67</v>
      </c>
      <c r="P24" s="389" t="s">
        <v>201</v>
      </c>
      <c r="Q24" s="74" t="s">
        <v>69</v>
      </c>
      <c r="R24" s="406">
        <v>44368</v>
      </c>
      <c r="S24" s="406">
        <v>46193</v>
      </c>
      <c r="T24" s="74" t="s">
        <v>70</v>
      </c>
      <c r="U24" s="74" t="s">
        <v>70</v>
      </c>
      <c r="V24" s="74">
        <v>2000</v>
      </c>
      <c r="W24" s="389" t="s">
        <v>202</v>
      </c>
      <c r="X24" s="389" t="s">
        <v>203</v>
      </c>
      <c r="Y24" s="471" t="s">
        <v>204</v>
      </c>
      <c r="Z24" s="74" t="s">
        <v>205</v>
      </c>
      <c r="AA24" s="74" t="s">
        <v>206</v>
      </c>
      <c r="AB24" s="356" t="s">
        <v>74</v>
      </c>
      <c r="AC24" s="74" t="s">
        <v>207</v>
      </c>
      <c r="AD24" s="146">
        <v>0.28</v>
      </c>
      <c r="AE24" s="214">
        <v>4</v>
      </c>
      <c r="AF24" s="74">
        <v>81498</v>
      </c>
      <c r="AG24" s="74">
        <v>12870</v>
      </c>
      <c r="AH24" s="74">
        <v>4</v>
      </c>
      <c r="AI24" s="74">
        <v>50228</v>
      </c>
      <c r="AJ24" s="74">
        <v>81498</v>
      </c>
      <c r="AK24" s="74">
        <v>0</v>
      </c>
      <c r="AL24" s="74">
        <v>0</v>
      </c>
      <c r="AM24" s="74">
        <v>0</v>
      </c>
      <c r="AN24" s="361">
        <v>6415</v>
      </c>
      <c r="AO24" s="361">
        <v>5845</v>
      </c>
      <c r="AP24" s="361">
        <v>809</v>
      </c>
      <c r="AQ24" s="361">
        <v>2827</v>
      </c>
      <c r="AR24" s="361">
        <v>563</v>
      </c>
      <c r="AS24" s="361">
        <v>121</v>
      </c>
      <c r="AT24" s="361">
        <v>92</v>
      </c>
      <c r="AU24" s="361">
        <v>0</v>
      </c>
      <c r="AV24" s="361">
        <v>39</v>
      </c>
      <c r="AW24" s="361">
        <v>410</v>
      </c>
      <c r="AX24" s="361">
        <v>-136</v>
      </c>
      <c r="AY24" s="74" t="s">
        <v>76</v>
      </c>
      <c r="AZ24" s="74" t="s">
        <v>77</v>
      </c>
      <c r="BA24" s="74" t="s">
        <v>76</v>
      </c>
      <c r="BB24" s="74" t="s">
        <v>76</v>
      </c>
      <c r="BC24" s="74">
        <v>0</v>
      </c>
      <c r="BD24" s="74">
        <v>0</v>
      </c>
      <c r="BE24" s="74">
        <v>0</v>
      </c>
      <c r="BF24" s="74" t="s">
        <v>89</v>
      </c>
      <c r="BG24" s="356"/>
    </row>
    <row r="25" s="349" customFormat="true" ht="48" customHeight="true" spans="1:59">
      <c r="A25" s="356">
        <v>19</v>
      </c>
      <c r="B25" s="356" t="s">
        <v>208</v>
      </c>
      <c r="C25" s="356" t="s">
        <v>209</v>
      </c>
      <c r="D25" s="362">
        <v>10556.3</v>
      </c>
      <c r="E25" s="362">
        <v>10556.3</v>
      </c>
      <c r="F25" s="362">
        <v>3752.3</v>
      </c>
      <c r="G25" s="362">
        <v>3486.9</v>
      </c>
      <c r="H25" s="371">
        <v>1085.2</v>
      </c>
      <c r="I25" s="371">
        <v>11459.8</v>
      </c>
      <c r="J25" s="371">
        <v>506.1362</v>
      </c>
      <c r="K25" s="380">
        <v>0</v>
      </c>
      <c r="L25" s="371">
        <v>998400</v>
      </c>
      <c r="M25" s="380">
        <v>0</v>
      </c>
      <c r="N25" s="356" t="s">
        <v>66</v>
      </c>
      <c r="O25" s="356" t="s">
        <v>67</v>
      </c>
      <c r="P25" s="390" t="s">
        <v>210</v>
      </c>
      <c r="Q25" s="356" t="s">
        <v>69</v>
      </c>
      <c r="R25" s="407" t="s">
        <v>211</v>
      </c>
      <c r="S25" s="407" t="s">
        <v>212</v>
      </c>
      <c r="T25" s="356" t="s">
        <v>70</v>
      </c>
      <c r="U25" s="356" t="s">
        <v>70</v>
      </c>
      <c r="V25" s="356">
        <v>5000</v>
      </c>
      <c r="W25" s="356" t="s">
        <v>213</v>
      </c>
      <c r="X25" s="356" t="s">
        <v>213</v>
      </c>
      <c r="Y25" s="356" t="s">
        <v>214</v>
      </c>
      <c r="Z25" s="356" t="s">
        <v>215</v>
      </c>
      <c r="AA25" s="421" t="s">
        <v>216</v>
      </c>
      <c r="AB25" s="356" t="s">
        <v>74</v>
      </c>
      <c r="AC25" s="356" t="s">
        <v>217</v>
      </c>
      <c r="AD25" s="421">
        <v>0.25</v>
      </c>
      <c r="AE25" s="356">
        <v>4</v>
      </c>
      <c r="AF25" s="431">
        <v>89194</v>
      </c>
      <c r="AG25" s="356">
        <v>16857</v>
      </c>
      <c r="AH25" s="356">
        <v>4</v>
      </c>
      <c r="AI25" s="356">
        <v>55435</v>
      </c>
      <c r="AJ25" s="431">
        <v>89194</v>
      </c>
      <c r="AK25" s="356">
        <v>0</v>
      </c>
      <c r="AL25" s="356">
        <v>0</v>
      </c>
      <c r="AM25" s="444">
        <v>0</v>
      </c>
      <c r="AN25" s="362">
        <f>AO25+AS25+AV25+AW25</f>
        <v>4057.62</v>
      </c>
      <c r="AO25" s="362">
        <f>AP25+AQ25+AR25</f>
        <v>3486.9</v>
      </c>
      <c r="AP25" s="362">
        <v>859.9</v>
      </c>
      <c r="AQ25" s="447">
        <v>2601.4</v>
      </c>
      <c r="AR25" s="362">
        <v>25.6</v>
      </c>
      <c r="AS25" s="362">
        <f>AT25+AU25</f>
        <v>2.02</v>
      </c>
      <c r="AT25" s="362">
        <v>2.02</v>
      </c>
      <c r="AU25" s="362">
        <v>0</v>
      </c>
      <c r="AV25" s="362">
        <v>136.1</v>
      </c>
      <c r="AW25" s="362">
        <v>432.6</v>
      </c>
      <c r="AX25" s="362">
        <v>-267.3</v>
      </c>
      <c r="AY25" s="356" t="s">
        <v>76</v>
      </c>
      <c r="AZ25" s="356" t="s">
        <v>77</v>
      </c>
      <c r="BA25" s="359" t="s">
        <v>76</v>
      </c>
      <c r="BB25" s="356" t="s">
        <v>76</v>
      </c>
      <c r="BC25" s="356">
        <v>0</v>
      </c>
      <c r="BD25" s="356">
        <v>0</v>
      </c>
      <c r="BE25" s="356">
        <v>0</v>
      </c>
      <c r="BF25" s="74" t="s">
        <v>89</v>
      </c>
      <c r="BG25" s="356"/>
    </row>
    <row r="26" s="349" customFormat="true" ht="48" customHeight="true" spans="1:59">
      <c r="A26" s="356">
        <v>20</v>
      </c>
      <c r="B26" s="356" t="s">
        <v>218</v>
      </c>
      <c r="C26" s="356" t="s">
        <v>219</v>
      </c>
      <c r="D26" s="363">
        <v>2549</v>
      </c>
      <c r="E26" s="363">
        <v>2010</v>
      </c>
      <c r="F26" s="363">
        <v>2866</v>
      </c>
      <c r="G26" s="363">
        <v>2720</v>
      </c>
      <c r="H26" s="366">
        <v>255.1</v>
      </c>
      <c r="I26" s="366">
        <v>2658</v>
      </c>
      <c r="J26" s="359">
        <v>178.52</v>
      </c>
      <c r="K26" s="359">
        <v>0</v>
      </c>
      <c r="L26" s="359">
        <v>326429.23</v>
      </c>
      <c r="M26" s="359">
        <v>0</v>
      </c>
      <c r="N26" s="356" t="s">
        <v>66</v>
      </c>
      <c r="O26" s="356" t="s">
        <v>67</v>
      </c>
      <c r="P26" s="390" t="s">
        <v>136</v>
      </c>
      <c r="Q26" s="390" t="s">
        <v>220</v>
      </c>
      <c r="R26" s="396">
        <v>44013</v>
      </c>
      <c r="S26" s="396">
        <v>45838</v>
      </c>
      <c r="T26" s="356" t="s">
        <v>70</v>
      </c>
      <c r="U26" s="356" t="s">
        <v>70</v>
      </c>
      <c r="V26" s="359">
        <v>800</v>
      </c>
      <c r="W26" s="356" t="s">
        <v>221</v>
      </c>
      <c r="X26" s="390" t="s">
        <v>222</v>
      </c>
      <c r="Y26" s="359">
        <v>18606051383</v>
      </c>
      <c r="Z26" s="356" t="s">
        <v>223</v>
      </c>
      <c r="AA26" s="359" t="s">
        <v>224</v>
      </c>
      <c r="AB26" s="359" t="s">
        <v>74</v>
      </c>
      <c r="AC26" s="356" t="s">
        <v>225</v>
      </c>
      <c r="AD26" s="432">
        <v>0.25</v>
      </c>
      <c r="AE26" s="359">
        <v>1</v>
      </c>
      <c r="AF26" s="359">
        <v>20156</v>
      </c>
      <c r="AG26" s="359">
        <v>2970</v>
      </c>
      <c r="AH26" s="359">
        <v>1</v>
      </c>
      <c r="AI26" s="359">
        <v>12520</v>
      </c>
      <c r="AJ26" s="359">
        <v>20156</v>
      </c>
      <c r="AK26" s="359">
        <v>0</v>
      </c>
      <c r="AL26" s="359">
        <v>0</v>
      </c>
      <c r="AM26" s="359">
        <v>0</v>
      </c>
      <c r="AN26" s="363">
        <v>2720</v>
      </c>
      <c r="AO26" s="363">
        <v>1987</v>
      </c>
      <c r="AP26" s="363">
        <v>285</v>
      </c>
      <c r="AQ26" s="363">
        <v>1367</v>
      </c>
      <c r="AR26" s="363">
        <v>335</v>
      </c>
      <c r="AS26" s="363">
        <v>453.2</v>
      </c>
      <c r="AT26" s="363">
        <v>448</v>
      </c>
      <c r="AU26" s="363">
        <v>5.2</v>
      </c>
      <c r="AV26" s="363">
        <v>76.7</v>
      </c>
      <c r="AW26" s="363">
        <v>203.1</v>
      </c>
      <c r="AX26" s="363">
        <v>146</v>
      </c>
      <c r="AY26" s="359" t="s">
        <v>76</v>
      </c>
      <c r="AZ26" s="359" t="s">
        <v>77</v>
      </c>
      <c r="BA26" s="359" t="s">
        <v>76</v>
      </c>
      <c r="BB26" s="359" t="s">
        <v>76</v>
      </c>
      <c r="BC26" s="359">
        <v>0</v>
      </c>
      <c r="BD26" s="359">
        <v>0</v>
      </c>
      <c r="BE26" s="359">
        <v>0</v>
      </c>
      <c r="BF26" s="74" t="s">
        <v>89</v>
      </c>
      <c r="BG26" s="356"/>
    </row>
    <row r="27" s="349" customFormat="true" ht="48" customHeight="true" spans="1:59">
      <c r="A27" s="356">
        <v>21</v>
      </c>
      <c r="B27" s="356" t="s">
        <v>226</v>
      </c>
      <c r="C27" s="356" t="s">
        <v>227</v>
      </c>
      <c r="D27" s="359">
        <v>1650.35</v>
      </c>
      <c r="E27" s="359">
        <v>1650.35</v>
      </c>
      <c r="F27" s="359">
        <v>218.81</v>
      </c>
      <c r="G27" s="359">
        <v>612.05</v>
      </c>
      <c r="H27" s="366">
        <v>1427</v>
      </c>
      <c r="I27" s="366">
        <v>450</v>
      </c>
      <c r="J27" s="359">
        <v>49.34</v>
      </c>
      <c r="K27" s="359">
        <v>0</v>
      </c>
      <c r="L27" s="359">
        <v>98124.54</v>
      </c>
      <c r="M27" s="359">
        <v>0</v>
      </c>
      <c r="N27" s="356" t="s">
        <v>66</v>
      </c>
      <c r="O27" s="356" t="s">
        <v>67</v>
      </c>
      <c r="P27" s="391" t="s">
        <v>228</v>
      </c>
      <c r="Q27" s="356" t="s">
        <v>69</v>
      </c>
      <c r="R27" s="396">
        <v>44377</v>
      </c>
      <c r="S27" s="396">
        <v>46202</v>
      </c>
      <c r="T27" s="356" t="s">
        <v>70</v>
      </c>
      <c r="U27" s="356" t="s">
        <v>70</v>
      </c>
      <c r="V27" s="356">
        <v>1000</v>
      </c>
      <c r="W27" s="356" t="s">
        <v>229</v>
      </c>
      <c r="X27" s="390" t="s">
        <v>230</v>
      </c>
      <c r="Y27" s="356">
        <v>22513668</v>
      </c>
      <c r="Z27" s="356" t="s">
        <v>231</v>
      </c>
      <c r="AA27" s="356" t="s">
        <v>232</v>
      </c>
      <c r="AB27" s="367" t="s">
        <v>133</v>
      </c>
      <c r="AC27" s="356" t="s">
        <v>75</v>
      </c>
      <c r="AD27" s="421">
        <v>0.25</v>
      </c>
      <c r="AE27" s="356">
        <v>1</v>
      </c>
      <c r="AF27" s="356">
        <v>10373</v>
      </c>
      <c r="AG27" s="356">
        <v>2500</v>
      </c>
      <c r="AH27" s="356">
        <v>1</v>
      </c>
      <c r="AI27" s="356">
        <v>7062</v>
      </c>
      <c r="AJ27" s="356">
        <v>10373</v>
      </c>
      <c r="AK27" s="356">
        <v>0</v>
      </c>
      <c r="AL27" s="356">
        <v>0</v>
      </c>
      <c r="AM27" s="356">
        <v>0</v>
      </c>
      <c r="AN27" s="359">
        <f>AO27+AS27+AV27+AW27</f>
        <v>612.86</v>
      </c>
      <c r="AO27" s="359">
        <f>AP27+AQ27+AR27</f>
        <v>508.56</v>
      </c>
      <c r="AP27" s="359">
        <v>256.16</v>
      </c>
      <c r="AQ27" s="359">
        <v>233.65</v>
      </c>
      <c r="AR27" s="359">
        <v>18.75</v>
      </c>
      <c r="AS27" s="359">
        <v>12.15</v>
      </c>
      <c r="AT27" s="359">
        <v>12.15</v>
      </c>
      <c r="AU27" s="359">
        <v>0</v>
      </c>
      <c r="AV27" s="359">
        <v>82.35</v>
      </c>
      <c r="AW27" s="359">
        <v>9.8</v>
      </c>
      <c r="AX27" s="359">
        <f>218.81-612.86</f>
        <v>-394.05</v>
      </c>
      <c r="AY27" s="359" t="s">
        <v>76</v>
      </c>
      <c r="AZ27" s="359" t="s">
        <v>76</v>
      </c>
      <c r="BA27" s="359" t="s">
        <v>77</v>
      </c>
      <c r="BB27" s="359" t="s">
        <v>76</v>
      </c>
      <c r="BC27" s="359">
        <v>0</v>
      </c>
      <c r="BD27" s="359">
        <v>0</v>
      </c>
      <c r="BE27" s="359">
        <v>0</v>
      </c>
      <c r="BF27" s="74" t="s">
        <v>89</v>
      </c>
      <c r="BG27" s="356"/>
    </row>
    <row r="28" s="349" customFormat="true" ht="48" customHeight="true" spans="1:59">
      <c r="A28" s="356">
        <v>22</v>
      </c>
      <c r="B28" s="356" t="s">
        <v>233</v>
      </c>
      <c r="C28" s="356" t="s">
        <v>234</v>
      </c>
      <c r="D28" s="356">
        <v>1721.43</v>
      </c>
      <c r="E28" s="356">
        <v>455.46</v>
      </c>
      <c r="F28" s="356">
        <v>1009.09</v>
      </c>
      <c r="G28" s="356">
        <v>927.89</v>
      </c>
      <c r="H28" s="356">
        <v>125</v>
      </c>
      <c r="I28" s="356">
        <v>1608</v>
      </c>
      <c r="J28" s="356">
        <v>79.3</v>
      </c>
      <c r="K28" s="356">
        <v>0</v>
      </c>
      <c r="L28" s="356">
        <v>156714.73</v>
      </c>
      <c r="M28" s="356">
        <v>0</v>
      </c>
      <c r="N28" s="356" t="s">
        <v>66</v>
      </c>
      <c r="O28" s="356" t="s">
        <v>67</v>
      </c>
      <c r="P28" s="390" t="s">
        <v>149</v>
      </c>
      <c r="Q28" s="356" t="s">
        <v>69</v>
      </c>
      <c r="R28" s="401">
        <v>44846</v>
      </c>
      <c r="S28" s="401">
        <v>46671</v>
      </c>
      <c r="T28" s="356" t="s">
        <v>70</v>
      </c>
      <c r="U28" s="356" t="s">
        <v>70</v>
      </c>
      <c r="V28" s="356">
        <v>300</v>
      </c>
      <c r="W28" s="390" t="s">
        <v>235</v>
      </c>
      <c r="X28" s="390" t="s">
        <v>236</v>
      </c>
      <c r="Y28" s="356">
        <v>13159077031</v>
      </c>
      <c r="Z28" s="356" t="s">
        <v>237</v>
      </c>
      <c r="AA28" s="356" t="s">
        <v>238</v>
      </c>
      <c r="AB28" s="356" t="s">
        <v>133</v>
      </c>
      <c r="AC28" s="356" t="s">
        <v>239</v>
      </c>
      <c r="AD28" s="421">
        <v>0.25</v>
      </c>
      <c r="AE28" s="356">
        <v>1</v>
      </c>
      <c r="AF28" s="356">
        <v>17358</v>
      </c>
      <c r="AG28" s="356">
        <v>2970</v>
      </c>
      <c r="AH28" s="356">
        <v>1</v>
      </c>
      <c r="AI28" s="356">
        <v>10859</v>
      </c>
      <c r="AJ28" s="356">
        <v>17358</v>
      </c>
      <c r="AK28" s="356">
        <v>0</v>
      </c>
      <c r="AL28" s="356">
        <v>0</v>
      </c>
      <c r="AM28" s="356">
        <v>0</v>
      </c>
      <c r="AN28" s="356">
        <v>927.89</v>
      </c>
      <c r="AO28" s="356">
        <v>810.52</v>
      </c>
      <c r="AP28" s="356">
        <v>285.25</v>
      </c>
      <c r="AQ28" s="356">
        <v>439.25</v>
      </c>
      <c r="AR28" s="356">
        <v>86.02</v>
      </c>
      <c r="AS28" s="356">
        <v>23.47</v>
      </c>
      <c r="AT28" s="356">
        <v>19.79</v>
      </c>
      <c r="AU28" s="356">
        <v>3.68</v>
      </c>
      <c r="AV28" s="356">
        <v>43.62</v>
      </c>
      <c r="AW28" s="356">
        <v>50.28</v>
      </c>
      <c r="AX28" s="356">
        <v>81.2</v>
      </c>
      <c r="AY28" s="356" t="s">
        <v>76</v>
      </c>
      <c r="AZ28" s="356" t="s">
        <v>77</v>
      </c>
      <c r="BA28" s="356" t="s">
        <v>76</v>
      </c>
      <c r="BB28" s="356" t="s">
        <v>76</v>
      </c>
      <c r="BC28" s="356">
        <v>0</v>
      </c>
      <c r="BD28" s="356">
        <v>0</v>
      </c>
      <c r="BE28" s="356">
        <v>0</v>
      </c>
      <c r="BF28" s="74" t="s">
        <v>89</v>
      </c>
      <c r="BG28" s="356"/>
    </row>
    <row r="29" s="349" customFormat="true" ht="48" customHeight="true" spans="1:59">
      <c r="A29" s="356">
        <v>23</v>
      </c>
      <c r="B29" s="364" t="s">
        <v>240</v>
      </c>
      <c r="C29" s="365" t="s">
        <v>241</v>
      </c>
      <c r="D29" s="366">
        <v>4543.986569</v>
      </c>
      <c r="E29" s="366">
        <v>4543.986569</v>
      </c>
      <c r="F29" s="366">
        <v>2235.51274</v>
      </c>
      <c r="G29" s="366">
        <v>1984.652705</v>
      </c>
      <c r="H29" s="366">
        <v>498</v>
      </c>
      <c r="I29" s="366">
        <v>5180</v>
      </c>
      <c r="J29" s="359">
        <v>124.11</v>
      </c>
      <c r="K29" s="359">
        <v>0</v>
      </c>
      <c r="L29" s="359">
        <v>245489.52</v>
      </c>
      <c r="M29" s="359">
        <v>0</v>
      </c>
      <c r="N29" s="365" t="s">
        <v>66</v>
      </c>
      <c r="O29" s="356" t="s">
        <v>67</v>
      </c>
      <c r="P29" s="364" t="s">
        <v>242</v>
      </c>
      <c r="Q29" s="365" t="s">
        <v>69</v>
      </c>
      <c r="R29" s="408">
        <v>44810</v>
      </c>
      <c r="S29" s="409">
        <v>46201</v>
      </c>
      <c r="T29" s="365" t="s">
        <v>70</v>
      </c>
      <c r="U29" s="365" t="s">
        <v>70</v>
      </c>
      <c r="V29" s="365">
        <v>1100</v>
      </c>
      <c r="W29" s="364" t="s">
        <v>243</v>
      </c>
      <c r="X29" s="364" t="s">
        <v>243</v>
      </c>
      <c r="Y29" s="365">
        <v>87591558</v>
      </c>
      <c r="Z29" s="365" t="s">
        <v>244</v>
      </c>
      <c r="AA29" s="365" t="s">
        <v>245</v>
      </c>
      <c r="AB29" s="422" t="s">
        <v>74</v>
      </c>
      <c r="AC29" s="433" t="s">
        <v>246</v>
      </c>
      <c r="AD29" s="434">
        <v>0.25</v>
      </c>
      <c r="AE29" s="359">
        <v>2</v>
      </c>
      <c r="AF29" s="359">
        <v>34582.1</v>
      </c>
      <c r="AG29" s="359">
        <v>6884</v>
      </c>
      <c r="AH29" s="359">
        <v>2</v>
      </c>
      <c r="AI29" s="359">
        <v>24149</v>
      </c>
      <c r="AJ29" s="359">
        <v>34582.1</v>
      </c>
      <c r="AK29" s="359">
        <v>0</v>
      </c>
      <c r="AL29" s="359">
        <v>0</v>
      </c>
      <c r="AM29" s="356">
        <v>0</v>
      </c>
      <c r="AN29" s="366">
        <v>2148.708028</v>
      </c>
      <c r="AO29" s="366">
        <v>1348.180506</v>
      </c>
      <c r="AP29" s="366">
        <v>252.779252</v>
      </c>
      <c r="AQ29" s="366">
        <v>1095.401254</v>
      </c>
      <c r="AR29" s="366">
        <v>0</v>
      </c>
      <c r="AS29" s="366">
        <v>23.281942</v>
      </c>
      <c r="AT29" s="366">
        <v>19.345817</v>
      </c>
      <c r="AU29" s="366">
        <v>3.936125</v>
      </c>
      <c r="AV29" s="366">
        <v>54.299416</v>
      </c>
      <c r="AW29" s="366">
        <v>746.228106</v>
      </c>
      <c r="AX29" s="366">
        <v>86.804712</v>
      </c>
      <c r="AY29" s="359" t="s">
        <v>76</v>
      </c>
      <c r="AZ29" s="359" t="s">
        <v>77</v>
      </c>
      <c r="BA29" s="359" t="s">
        <v>76</v>
      </c>
      <c r="BB29" s="359" t="s">
        <v>76</v>
      </c>
      <c r="BC29" s="356">
        <v>0</v>
      </c>
      <c r="BD29" s="356">
        <v>0</v>
      </c>
      <c r="BE29" s="356">
        <v>0</v>
      </c>
      <c r="BF29" s="74" t="s">
        <v>89</v>
      </c>
      <c r="BG29" s="356"/>
    </row>
    <row r="30" s="349" customFormat="true" ht="48" customHeight="true" spans="1:59">
      <c r="A30" s="356">
        <v>24</v>
      </c>
      <c r="B30" s="367" t="s">
        <v>247</v>
      </c>
      <c r="C30" s="368" t="s">
        <v>248</v>
      </c>
      <c r="D30" s="369">
        <v>30506</v>
      </c>
      <c r="E30" s="369">
        <v>22479</v>
      </c>
      <c r="F30" s="369">
        <v>7271</v>
      </c>
      <c r="G30" s="369">
        <v>5976</v>
      </c>
      <c r="H30" s="369">
        <v>1471.3</v>
      </c>
      <c r="I30" s="369">
        <v>25205.5</v>
      </c>
      <c r="J30" s="369">
        <v>614.08</v>
      </c>
      <c r="K30" s="359">
        <v>0</v>
      </c>
      <c r="L30" s="368">
        <v>119800.16</v>
      </c>
      <c r="M30" s="359">
        <v>0</v>
      </c>
      <c r="N30" s="356" t="s">
        <v>66</v>
      </c>
      <c r="O30" s="367" t="s">
        <v>67</v>
      </c>
      <c r="P30" s="367" t="s">
        <v>249</v>
      </c>
      <c r="Q30" s="367" t="s">
        <v>69</v>
      </c>
      <c r="R30" s="410">
        <v>45105</v>
      </c>
      <c r="S30" s="410">
        <v>46931</v>
      </c>
      <c r="T30" s="367" t="s">
        <v>70</v>
      </c>
      <c r="U30" s="367" t="s">
        <v>70</v>
      </c>
      <c r="V30" s="367">
        <v>4250</v>
      </c>
      <c r="W30" s="367" t="s">
        <v>250</v>
      </c>
      <c r="X30" s="367" t="s">
        <v>250</v>
      </c>
      <c r="Y30" s="359">
        <v>13905980255</v>
      </c>
      <c r="Z30" s="367" t="s">
        <v>251</v>
      </c>
      <c r="AA30" s="368" t="s">
        <v>252</v>
      </c>
      <c r="AB30" s="368" t="s">
        <v>74</v>
      </c>
      <c r="AC30" s="359" t="s">
        <v>253</v>
      </c>
      <c r="AD30" s="430">
        <v>0.25</v>
      </c>
      <c r="AE30" s="359">
        <v>3</v>
      </c>
      <c r="AF30" s="359">
        <v>109264.3</v>
      </c>
      <c r="AG30" s="359">
        <v>33225</v>
      </c>
      <c r="AH30" s="359">
        <v>3</v>
      </c>
      <c r="AI30" s="359">
        <v>78412</v>
      </c>
      <c r="AJ30" s="359">
        <v>109264.3</v>
      </c>
      <c r="AK30" s="359">
        <v>0</v>
      </c>
      <c r="AL30" s="359">
        <v>0</v>
      </c>
      <c r="AM30" s="359"/>
      <c r="AN30" s="359">
        <v>6936</v>
      </c>
      <c r="AO30" s="359">
        <v>5676</v>
      </c>
      <c r="AP30" s="359">
        <v>752</v>
      </c>
      <c r="AQ30" s="359">
        <v>4924</v>
      </c>
      <c r="AR30" s="359">
        <v>0</v>
      </c>
      <c r="AS30" s="359">
        <v>531</v>
      </c>
      <c r="AT30" s="359">
        <v>319</v>
      </c>
      <c r="AU30" s="359">
        <v>212</v>
      </c>
      <c r="AV30" s="359">
        <v>278</v>
      </c>
      <c r="AW30" s="359">
        <v>451</v>
      </c>
      <c r="AX30" s="359">
        <v>335</v>
      </c>
      <c r="AY30" s="359" t="s">
        <v>76</v>
      </c>
      <c r="AZ30" s="359" t="s">
        <v>77</v>
      </c>
      <c r="BA30" s="359" t="s">
        <v>76</v>
      </c>
      <c r="BB30" s="359" t="s">
        <v>76</v>
      </c>
      <c r="BC30" s="359">
        <v>0</v>
      </c>
      <c r="BD30" s="359">
        <v>0</v>
      </c>
      <c r="BE30" s="359">
        <v>0</v>
      </c>
      <c r="BF30" s="74" t="s">
        <v>89</v>
      </c>
      <c r="BG30" s="356"/>
    </row>
    <row r="31" s="349" customFormat="true" ht="48" customHeight="true" spans="1:59">
      <c r="A31" s="356">
        <v>25</v>
      </c>
      <c r="B31" s="370" t="s">
        <v>254</v>
      </c>
      <c r="C31" s="370" t="s">
        <v>255</v>
      </c>
      <c r="D31" s="370"/>
      <c r="E31" s="378"/>
      <c r="F31" s="378"/>
      <c r="G31" s="378"/>
      <c r="H31" s="378"/>
      <c r="I31" s="378"/>
      <c r="J31" s="381">
        <v>43.89</v>
      </c>
      <c r="K31" s="381">
        <v>0</v>
      </c>
      <c r="L31" s="381">
        <v>83337.24</v>
      </c>
      <c r="M31" s="381">
        <v>0</v>
      </c>
      <c r="N31" s="75" t="s">
        <v>66</v>
      </c>
      <c r="O31" s="392" t="s">
        <v>67</v>
      </c>
      <c r="P31" s="393" t="s">
        <v>128</v>
      </c>
      <c r="Q31" s="75" t="s">
        <v>69</v>
      </c>
      <c r="R31" s="411" t="s">
        <v>256</v>
      </c>
      <c r="S31" s="411" t="s">
        <v>257</v>
      </c>
      <c r="T31" s="370" t="s">
        <v>70</v>
      </c>
      <c r="U31" s="370" t="s">
        <v>70</v>
      </c>
      <c r="V31" s="370">
        <v>1000</v>
      </c>
      <c r="W31" s="370" t="s">
        <v>258</v>
      </c>
      <c r="X31" s="370" t="s">
        <v>258</v>
      </c>
      <c r="Y31" s="381">
        <v>13805908288</v>
      </c>
      <c r="Z31" s="370" t="s">
        <v>259</v>
      </c>
      <c r="AA31" s="370" t="s">
        <v>260</v>
      </c>
      <c r="AB31" s="378"/>
      <c r="AC31" s="378"/>
      <c r="AD31" s="378"/>
      <c r="AE31" s="378"/>
      <c r="AF31" s="378"/>
      <c r="AG31" s="378"/>
      <c r="AH31" s="378"/>
      <c r="AI31" s="378"/>
      <c r="AJ31" s="378"/>
      <c r="AK31" s="378"/>
      <c r="AL31" s="378"/>
      <c r="AM31" s="378"/>
      <c r="AN31" s="378"/>
      <c r="AO31" s="378"/>
      <c r="AP31" s="378"/>
      <c r="AQ31" s="378"/>
      <c r="AR31" s="378"/>
      <c r="AS31" s="378"/>
      <c r="AT31" s="378"/>
      <c r="AU31" s="378"/>
      <c r="AV31" s="378"/>
      <c r="AW31" s="378"/>
      <c r="AX31" s="378"/>
      <c r="AY31" s="378"/>
      <c r="AZ31" s="378"/>
      <c r="BA31" s="378"/>
      <c r="BB31" s="378"/>
      <c r="BC31" s="378"/>
      <c r="BD31" s="378"/>
      <c r="BE31" s="378"/>
      <c r="BF31" s="75" t="s">
        <v>116</v>
      </c>
      <c r="BG31" s="393" t="s">
        <v>261</v>
      </c>
    </row>
    <row r="32" s="349" customFormat="true" ht="48" customHeight="true" spans="1:59">
      <c r="A32" s="356">
        <v>26</v>
      </c>
      <c r="B32" s="74" t="s">
        <v>262</v>
      </c>
      <c r="C32" s="74" t="s">
        <v>263</v>
      </c>
      <c r="D32" s="74">
        <v>51484</v>
      </c>
      <c r="E32" s="74">
        <v>3786</v>
      </c>
      <c r="F32" s="74">
        <v>17940</v>
      </c>
      <c r="G32" s="74">
        <v>19682</v>
      </c>
      <c r="H32" s="74">
        <v>1385</v>
      </c>
      <c r="I32" s="74">
        <v>22650</v>
      </c>
      <c r="J32" s="74">
        <v>1202</v>
      </c>
      <c r="K32" s="74">
        <v>0</v>
      </c>
      <c r="L32" s="74">
        <v>2350208</v>
      </c>
      <c r="M32" s="74">
        <v>0</v>
      </c>
      <c r="N32" s="74" t="s">
        <v>66</v>
      </c>
      <c r="O32" s="74" t="s">
        <v>67</v>
      </c>
      <c r="P32" s="74" t="s">
        <v>128</v>
      </c>
      <c r="Q32" s="356" t="s">
        <v>69</v>
      </c>
      <c r="R32" s="412" t="s">
        <v>264</v>
      </c>
      <c r="S32" s="412" t="s">
        <v>265</v>
      </c>
      <c r="T32" s="74" t="s">
        <v>70</v>
      </c>
      <c r="U32" s="356" t="s">
        <v>70</v>
      </c>
      <c r="V32" s="74">
        <v>6800</v>
      </c>
      <c r="W32" s="74" t="s">
        <v>266</v>
      </c>
      <c r="X32" s="74" t="s">
        <v>266</v>
      </c>
      <c r="Y32" s="423">
        <v>15359565999</v>
      </c>
      <c r="Z32" s="74" t="s">
        <v>267</v>
      </c>
      <c r="AA32" s="74" t="s">
        <v>268</v>
      </c>
      <c r="AB32" s="74" t="s">
        <v>133</v>
      </c>
      <c r="AC32" s="74" t="s">
        <v>269</v>
      </c>
      <c r="AD32" s="146">
        <v>0.2692</v>
      </c>
      <c r="AE32" s="74">
        <v>10</v>
      </c>
      <c r="AF32" s="74">
        <v>272614</v>
      </c>
      <c r="AG32" s="74">
        <v>41350</v>
      </c>
      <c r="AH32" s="74">
        <v>10</v>
      </c>
      <c r="AI32" s="74">
        <v>170125</v>
      </c>
      <c r="AJ32" s="74">
        <v>272614</v>
      </c>
      <c r="AK32" s="74">
        <v>0</v>
      </c>
      <c r="AL32" s="74">
        <v>0</v>
      </c>
      <c r="AM32" s="74">
        <v>0</v>
      </c>
      <c r="AN32" s="74">
        <f>AO32+AS32+AV32+AW32</f>
        <v>18262</v>
      </c>
      <c r="AO32" s="74">
        <f>AP32+AQ32+AR32</f>
        <v>13886</v>
      </c>
      <c r="AP32" s="74">
        <v>3829</v>
      </c>
      <c r="AQ32" s="74">
        <v>8214</v>
      </c>
      <c r="AR32" s="74">
        <v>1843</v>
      </c>
      <c r="AS32" s="74">
        <f>AT32+AU32</f>
        <v>95</v>
      </c>
      <c r="AT32" s="74">
        <v>94</v>
      </c>
      <c r="AU32" s="74">
        <v>1</v>
      </c>
      <c r="AV32" s="74">
        <v>0</v>
      </c>
      <c r="AW32" s="74">
        <v>4281</v>
      </c>
      <c r="AX32" s="74">
        <v>-6031</v>
      </c>
      <c r="AY32" s="74" t="s">
        <v>76</v>
      </c>
      <c r="AZ32" s="74" t="s">
        <v>77</v>
      </c>
      <c r="BA32" s="74" t="s">
        <v>76</v>
      </c>
      <c r="BB32" s="74" t="s">
        <v>76</v>
      </c>
      <c r="BC32" s="74">
        <v>0</v>
      </c>
      <c r="BD32" s="74">
        <v>0</v>
      </c>
      <c r="BE32" s="74">
        <v>0</v>
      </c>
      <c r="BF32" s="74" t="s">
        <v>89</v>
      </c>
      <c r="BG32" s="356"/>
    </row>
    <row r="33" s="349" customFormat="true" ht="48" customHeight="true" spans="1:59">
      <c r="A33" s="356">
        <v>27</v>
      </c>
      <c r="B33" s="356" t="s">
        <v>270</v>
      </c>
      <c r="C33" s="356" t="s">
        <v>271</v>
      </c>
      <c r="D33" s="356">
        <v>42263</v>
      </c>
      <c r="E33" s="356">
        <v>4378</v>
      </c>
      <c r="F33" s="356">
        <v>11670</v>
      </c>
      <c r="G33" s="356">
        <v>10167</v>
      </c>
      <c r="H33" s="356">
        <v>0</v>
      </c>
      <c r="I33" s="356">
        <v>13552</v>
      </c>
      <c r="J33" s="356">
        <v>633</v>
      </c>
      <c r="K33" s="356">
        <v>0</v>
      </c>
      <c r="L33" s="356">
        <v>1228714</v>
      </c>
      <c r="M33" s="356">
        <v>0</v>
      </c>
      <c r="N33" s="356" t="s">
        <v>66</v>
      </c>
      <c r="O33" s="356" t="s">
        <v>67</v>
      </c>
      <c r="P33" s="356" t="s">
        <v>149</v>
      </c>
      <c r="Q33" s="356" t="s">
        <v>69</v>
      </c>
      <c r="R33" s="413">
        <v>44181</v>
      </c>
      <c r="S33" s="413">
        <v>45838</v>
      </c>
      <c r="T33" s="356" t="s">
        <v>70</v>
      </c>
      <c r="U33" s="356" t="s">
        <v>70</v>
      </c>
      <c r="V33" s="356">
        <v>3000</v>
      </c>
      <c r="W33" s="356" t="s">
        <v>272</v>
      </c>
      <c r="X33" s="356" t="s">
        <v>272</v>
      </c>
      <c r="Y33" s="359">
        <v>13004871008</v>
      </c>
      <c r="Z33" s="356" t="s">
        <v>273</v>
      </c>
      <c r="AA33" s="356" t="s">
        <v>274</v>
      </c>
      <c r="AB33" s="356" t="s">
        <v>74</v>
      </c>
      <c r="AC33" s="356" t="s">
        <v>275</v>
      </c>
      <c r="AD33" s="421">
        <v>1</v>
      </c>
      <c r="AE33" s="356">
        <v>6</v>
      </c>
      <c r="AF33" s="356">
        <v>151705</v>
      </c>
      <c r="AG33" s="356">
        <v>27690</v>
      </c>
      <c r="AH33" s="356">
        <v>6</v>
      </c>
      <c r="AI33" s="356">
        <v>101709</v>
      </c>
      <c r="AJ33" s="356">
        <v>151705</v>
      </c>
      <c r="AK33" s="356">
        <v>0</v>
      </c>
      <c r="AL33" s="356">
        <v>0</v>
      </c>
      <c r="AM33" s="74">
        <v>0</v>
      </c>
      <c r="AN33" s="356">
        <v>8874</v>
      </c>
      <c r="AO33" s="356">
        <v>7767</v>
      </c>
      <c r="AP33" s="356">
        <v>1738</v>
      </c>
      <c r="AQ33" s="356">
        <v>6008</v>
      </c>
      <c r="AR33" s="356">
        <v>21</v>
      </c>
      <c r="AS33" s="356">
        <v>292</v>
      </c>
      <c r="AT33" s="356">
        <v>160</v>
      </c>
      <c r="AU33" s="356">
        <v>132</v>
      </c>
      <c r="AV33" s="356">
        <v>220</v>
      </c>
      <c r="AW33" s="356">
        <v>595</v>
      </c>
      <c r="AX33" s="356">
        <v>688</v>
      </c>
      <c r="AY33" s="356" t="s">
        <v>76</v>
      </c>
      <c r="AZ33" s="356" t="s">
        <v>77</v>
      </c>
      <c r="BA33" s="356" t="s">
        <v>76</v>
      </c>
      <c r="BB33" s="356" t="s">
        <v>76</v>
      </c>
      <c r="BC33" s="356">
        <v>0</v>
      </c>
      <c r="BD33" s="356">
        <v>0</v>
      </c>
      <c r="BE33" s="356">
        <v>0</v>
      </c>
      <c r="BF33" s="74" t="s">
        <v>89</v>
      </c>
      <c r="BG33" s="356"/>
    </row>
    <row r="34" s="349" customFormat="true" ht="48" customHeight="true" spans="1:59">
      <c r="A34" s="356">
        <v>28</v>
      </c>
      <c r="B34" s="356" t="s">
        <v>276</v>
      </c>
      <c r="C34" s="356" t="s">
        <v>277</v>
      </c>
      <c r="D34" s="371">
        <v>28046.448059</v>
      </c>
      <c r="E34" s="371">
        <v>5742.824197</v>
      </c>
      <c r="F34" s="371">
        <v>10342.814165</v>
      </c>
      <c r="G34" s="371">
        <v>8060.061976</v>
      </c>
      <c r="H34" s="358">
        <v>0</v>
      </c>
      <c r="I34" s="361">
        <v>16634</v>
      </c>
      <c r="J34" s="74">
        <v>592.216</v>
      </c>
      <c r="K34" s="74">
        <v>0</v>
      </c>
      <c r="L34" s="74">
        <v>1151348.6</v>
      </c>
      <c r="M34" s="356">
        <v>0</v>
      </c>
      <c r="N34" s="356" t="s">
        <v>66</v>
      </c>
      <c r="O34" s="356" t="s">
        <v>67</v>
      </c>
      <c r="P34" s="356" t="s">
        <v>149</v>
      </c>
      <c r="Q34" s="356" t="s">
        <v>69</v>
      </c>
      <c r="R34" s="413">
        <v>44414</v>
      </c>
      <c r="S34" s="413">
        <v>46239</v>
      </c>
      <c r="T34" s="356" t="s">
        <v>70</v>
      </c>
      <c r="U34" s="356" t="s">
        <v>70</v>
      </c>
      <c r="V34" s="356">
        <v>5880</v>
      </c>
      <c r="W34" s="356" t="s">
        <v>278</v>
      </c>
      <c r="X34" s="356" t="s">
        <v>278</v>
      </c>
      <c r="Y34" s="359">
        <v>13505012278</v>
      </c>
      <c r="Z34" s="356" t="s">
        <v>279</v>
      </c>
      <c r="AA34" s="356" t="s">
        <v>280</v>
      </c>
      <c r="AB34" s="356" t="s">
        <v>74</v>
      </c>
      <c r="AC34" s="356" t="s">
        <v>281</v>
      </c>
      <c r="AD34" s="74">
        <v>27</v>
      </c>
      <c r="AE34" s="356">
        <v>4</v>
      </c>
      <c r="AF34" s="356">
        <v>112634</v>
      </c>
      <c r="AG34" s="356">
        <v>19142</v>
      </c>
      <c r="AH34" s="356">
        <v>4</v>
      </c>
      <c r="AI34" s="74">
        <v>71946</v>
      </c>
      <c r="AJ34" s="356">
        <v>112634</v>
      </c>
      <c r="AK34" s="356">
        <v>0</v>
      </c>
      <c r="AL34" s="356">
        <v>0</v>
      </c>
      <c r="AM34" s="74">
        <v>0</v>
      </c>
      <c r="AN34" s="371">
        <v>9586.200213</v>
      </c>
      <c r="AO34" s="371">
        <v>8060.061976</v>
      </c>
      <c r="AP34" s="371">
        <v>1248.80449</v>
      </c>
      <c r="AQ34" s="371">
        <v>5227.998176</v>
      </c>
      <c r="AR34" s="371">
        <v>373.950438</v>
      </c>
      <c r="AS34" s="371">
        <v>33.86798</v>
      </c>
      <c r="AT34" s="371">
        <v>0</v>
      </c>
      <c r="AU34" s="371">
        <v>30.14627</v>
      </c>
      <c r="AV34" s="371">
        <v>662.862035</v>
      </c>
      <c r="AW34" s="371">
        <v>829.408222</v>
      </c>
      <c r="AX34" s="371">
        <v>786.760222</v>
      </c>
      <c r="AY34" s="356" t="s">
        <v>76</v>
      </c>
      <c r="AZ34" s="356" t="s">
        <v>77</v>
      </c>
      <c r="BA34" s="356" t="s">
        <v>76</v>
      </c>
      <c r="BB34" s="356" t="s">
        <v>76</v>
      </c>
      <c r="BC34" s="356">
        <v>0</v>
      </c>
      <c r="BD34" s="356">
        <v>0</v>
      </c>
      <c r="BE34" s="356">
        <v>0</v>
      </c>
      <c r="BF34" s="74" t="s">
        <v>89</v>
      </c>
      <c r="BG34" s="356"/>
    </row>
    <row r="35" s="349" customFormat="true" ht="48" customHeight="true" spans="1:59">
      <c r="A35" s="356">
        <v>29</v>
      </c>
      <c r="B35" s="356" t="s">
        <v>282</v>
      </c>
      <c r="C35" s="356" t="s">
        <v>283</v>
      </c>
      <c r="D35" s="356">
        <v>22777</v>
      </c>
      <c r="E35" s="356">
        <v>4504</v>
      </c>
      <c r="F35" s="356">
        <v>6773</v>
      </c>
      <c r="G35" s="356">
        <v>5773</v>
      </c>
      <c r="H35" s="356">
        <v>355.6</v>
      </c>
      <c r="I35" s="356">
        <v>6126.3</v>
      </c>
      <c r="J35" s="74">
        <v>388.8918</v>
      </c>
      <c r="K35" s="74">
        <v>0</v>
      </c>
      <c r="L35" s="74">
        <v>683669.46</v>
      </c>
      <c r="M35" s="356">
        <v>0</v>
      </c>
      <c r="N35" s="356" t="s">
        <v>66</v>
      </c>
      <c r="O35" s="356" t="s">
        <v>67</v>
      </c>
      <c r="P35" s="356" t="s">
        <v>284</v>
      </c>
      <c r="Q35" s="356" t="s">
        <v>69</v>
      </c>
      <c r="R35" s="413">
        <v>44447</v>
      </c>
      <c r="S35" s="413">
        <v>46272</v>
      </c>
      <c r="T35" s="356" t="s">
        <v>70</v>
      </c>
      <c r="U35" s="356" t="s">
        <v>70</v>
      </c>
      <c r="V35" s="356">
        <v>3500</v>
      </c>
      <c r="W35" s="356" t="s">
        <v>285</v>
      </c>
      <c r="X35" s="356" t="s">
        <v>285</v>
      </c>
      <c r="Y35" s="359">
        <v>13799863698</v>
      </c>
      <c r="Z35" s="356" t="s">
        <v>286</v>
      </c>
      <c r="AA35" s="356" t="s">
        <v>287</v>
      </c>
      <c r="AB35" s="356" t="s">
        <v>74</v>
      </c>
      <c r="AC35" s="356" t="s">
        <v>288</v>
      </c>
      <c r="AD35" s="421">
        <v>0.5</v>
      </c>
      <c r="AE35" s="356">
        <v>2</v>
      </c>
      <c r="AF35" s="356">
        <v>71395</v>
      </c>
      <c r="AG35" s="356">
        <v>11418</v>
      </c>
      <c r="AH35" s="356">
        <v>2</v>
      </c>
      <c r="AI35" s="356">
        <v>45438</v>
      </c>
      <c r="AJ35" s="356">
        <v>71395</v>
      </c>
      <c r="AK35" s="356">
        <v>0</v>
      </c>
      <c r="AL35" s="356">
        <v>0</v>
      </c>
      <c r="AM35" s="74">
        <v>0</v>
      </c>
      <c r="AN35" s="356">
        <v>6423</v>
      </c>
      <c r="AO35" s="356">
        <v>5773</v>
      </c>
      <c r="AP35" s="356">
        <v>657</v>
      </c>
      <c r="AQ35" s="356">
        <v>3313</v>
      </c>
      <c r="AR35" s="356">
        <v>17</v>
      </c>
      <c r="AS35" s="356">
        <v>90</v>
      </c>
      <c r="AT35" s="356">
        <v>14</v>
      </c>
      <c r="AU35" s="356">
        <v>76</v>
      </c>
      <c r="AV35" s="356">
        <v>347</v>
      </c>
      <c r="AW35" s="356">
        <v>213</v>
      </c>
      <c r="AX35" s="356">
        <v>350</v>
      </c>
      <c r="AY35" s="356" t="s">
        <v>76</v>
      </c>
      <c r="AZ35" s="356" t="s">
        <v>77</v>
      </c>
      <c r="BA35" s="356" t="s">
        <v>76</v>
      </c>
      <c r="BB35" s="356" t="s">
        <v>76</v>
      </c>
      <c r="BC35" s="356">
        <v>0</v>
      </c>
      <c r="BD35" s="356">
        <v>0</v>
      </c>
      <c r="BE35" s="356">
        <v>0</v>
      </c>
      <c r="BF35" s="74" t="s">
        <v>89</v>
      </c>
      <c r="BG35" s="356"/>
    </row>
    <row r="36" s="349" customFormat="true" ht="48" customHeight="true" spans="1:59">
      <c r="A36" s="356">
        <v>30</v>
      </c>
      <c r="B36" s="356" t="s">
        <v>289</v>
      </c>
      <c r="C36" s="356" t="s">
        <v>290</v>
      </c>
      <c r="D36" s="372">
        <v>30839.45</v>
      </c>
      <c r="E36" s="372">
        <v>4458.24</v>
      </c>
      <c r="F36" s="372">
        <v>6996.41</v>
      </c>
      <c r="G36" s="372">
        <v>5422.7</v>
      </c>
      <c r="H36" s="74">
        <v>1236</v>
      </c>
      <c r="I36" s="74">
        <v>4668</v>
      </c>
      <c r="J36" s="74">
        <v>321.832</v>
      </c>
      <c r="K36" s="74">
        <v>0</v>
      </c>
      <c r="L36" s="74">
        <v>623583.33</v>
      </c>
      <c r="M36" s="74">
        <v>0</v>
      </c>
      <c r="N36" s="356" t="s">
        <v>66</v>
      </c>
      <c r="O36" s="356" t="s">
        <v>67</v>
      </c>
      <c r="P36" s="356" t="s">
        <v>291</v>
      </c>
      <c r="Q36" s="356" t="s">
        <v>69</v>
      </c>
      <c r="R36" s="413">
        <v>44368</v>
      </c>
      <c r="S36" s="413">
        <v>46193</v>
      </c>
      <c r="T36" s="356" t="s">
        <v>70</v>
      </c>
      <c r="U36" s="356" t="s">
        <v>70</v>
      </c>
      <c r="V36" s="356">
        <v>8200</v>
      </c>
      <c r="W36" s="356" t="s">
        <v>292</v>
      </c>
      <c r="X36" s="356" t="s">
        <v>293</v>
      </c>
      <c r="Y36" s="424" t="s">
        <v>294</v>
      </c>
      <c r="Z36" s="356" t="s">
        <v>295</v>
      </c>
      <c r="AA36" s="356" t="s">
        <v>296</v>
      </c>
      <c r="AB36" s="356" t="s">
        <v>74</v>
      </c>
      <c r="AC36" s="356" t="s">
        <v>297</v>
      </c>
      <c r="AD36" s="421">
        <v>0.5</v>
      </c>
      <c r="AE36" s="356">
        <v>4</v>
      </c>
      <c r="AF36" s="356">
        <v>57730</v>
      </c>
      <c r="AG36" s="74">
        <v>13310</v>
      </c>
      <c r="AH36" s="356">
        <v>4</v>
      </c>
      <c r="AI36" s="356">
        <v>41874</v>
      </c>
      <c r="AJ36" s="356">
        <v>57730</v>
      </c>
      <c r="AK36" s="356">
        <v>0</v>
      </c>
      <c r="AL36" s="356">
        <v>0</v>
      </c>
      <c r="AM36" s="74">
        <v>0</v>
      </c>
      <c r="AN36" s="372">
        <v>5422.7</v>
      </c>
      <c r="AO36" s="74">
        <v>4750.88</v>
      </c>
      <c r="AP36" s="372">
        <v>1224.3</v>
      </c>
      <c r="AQ36" s="372">
        <v>3517.72</v>
      </c>
      <c r="AR36" s="372">
        <v>8.86</v>
      </c>
      <c r="AS36" s="74">
        <v>225.81</v>
      </c>
      <c r="AT36" s="372">
        <v>164.15</v>
      </c>
      <c r="AU36" s="372">
        <v>61.66</v>
      </c>
      <c r="AV36" s="372">
        <v>258.7</v>
      </c>
      <c r="AW36" s="372">
        <v>187.31</v>
      </c>
      <c r="AX36" s="372">
        <v>260.8</v>
      </c>
      <c r="AY36" s="356" t="s">
        <v>76</v>
      </c>
      <c r="AZ36" s="356" t="s">
        <v>77</v>
      </c>
      <c r="BA36" s="356" t="s">
        <v>76</v>
      </c>
      <c r="BB36" s="356" t="s">
        <v>76</v>
      </c>
      <c r="BC36" s="356">
        <v>0</v>
      </c>
      <c r="BD36" s="356">
        <v>0</v>
      </c>
      <c r="BE36" s="356">
        <v>0</v>
      </c>
      <c r="BF36" s="74" t="s">
        <v>89</v>
      </c>
      <c r="BG36" s="356"/>
    </row>
    <row r="37" s="349" customFormat="true" ht="48" customHeight="true" spans="1:59">
      <c r="A37" s="356">
        <v>31</v>
      </c>
      <c r="B37" s="356" t="s">
        <v>298</v>
      </c>
      <c r="C37" s="356" t="s">
        <v>299</v>
      </c>
      <c r="D37" s="74">
        <v>5526</v>
      </c>
      <c r="E37" s="74">
        <v>-137</v>
      </c>
      <c r="F37" s="74">
        <v>3023</v>
      </c>
      <c r="G37" s="74">
        <v>2579</v>
      </c>
      <c r="H37" s="356">
        <v>428.79</v>
      </c>
      <c r="I37" s="356">
        <v>3128.37</v>
      </c>
      <c r="J37" s="356">
        <v>230.48</v>
      </c>
      <c r="K37" s="356">
        <v>0</v>
      </c>
      <c r="L37" s="356">
        <v>4801685.04</v>
      </c>
      <c r="M37" s="356">
        <v>0</v>
      </c>
      <c r="N37" s="356" t="s">
        <v>66</v>
      </c>
      <c r="O37" s="356" t="s">
        <v>67</v>
      </c>
      <c r="P37" s="356" t="s">
        <v>300</v>
      </c>
      <c r="Q37" s="356" t="s">
        <v>69</v>
      </c>
      <c r="R37" s="413">
        <v>44531</v>
      </c>
      <c r="S37" s="413">
        <v>62434</v>
      </c>
      <c r="T37" s="356" t="s">
        <v>301</v>
      </c>
      <c r="U37" s="356" t="s">
        <v>70</v>
      </c>
      <c r="V37" s="356">
        <v>3000</v>
      </c>
      <c r="W37" s="356" t="s">
        <v>302</v>
      </c>
      <c r="X37" s="356" t="s">
        <v>302</v>
      </c>
      <c r="Y37" s="359">
        <v>18250435659</v>
      </c>
      <c r="Z37" s="356" t="s">
        <v>303</v>
      </c>
      <c r="AA37" s="356" t="s">
        <v>304</v>
      </c>
      <c r="AB37" s="356" t="s">
        <v>74</v>
      </c>
      <c r="AC37" s="356" t="s">
        <v>305</v>
      </c>
      <c r="AD37" s="435">
        <v>0.33</v>
      </c>
      <c r="AE37" s="436">
        <v>3</v>
      </c>
      <c r="AF37" s="436">
        <v>49677</v>
      </c>
      <c r="AG37" s="356">
        <v>8752</v>
      </c>
      <c r="AH37" s="356">
        <v>3</v>
      </c>
      <c r="AI37" s="356">
        <v>31864</v>
      </c>
      <c r="AJ37" s="356">
        <v>49677</v>
      </c>
      <c r="AK37" s="356" t="s">
        <v>180</v>
      </c>
      <c r="AL37" s="356" t="s">
        <v>180</v>
      </c>
      <c r="AM37" s="356" t="s">
        <v>180</v>
      </c>
      <c r="AN37" s="74">
        <v>2796</v>
      </c>
      <c r="AO37" s="74">
        <v>2579</v>
      </c>
      <c r="AP37" s="74">
        <v>8137</v>
      </c>
      <c r="AQ37" s="74">
        <v>1356</v>
      </c>
      <c r="AR37" s="74">
        <v>261</v>
      </c>
      <c r="AS37" s="74">
        <v>18</v>
      </c>
      <c r="AT37" s="74">
        <v>0</v>
      </c>
      <c r="AU37" s="74">
        <v>7</v>
      </c>
      <c r="AV37" s="74">
        <v>39</v>
      </c>
      <c r="AW37" s="74">
        <v>160</v>
      </c>
      <c r="AX37" s="74">
        <v>227</v>
      </c>
      <c r="AY37" s="356" t="s">
        <v>76</v>
      </c>
      <c r="AZ37" s="356" t="s">
        <v>77</v>
      </c>
      <c r="BA37" s="356" t="s">
        <v>76</v>
      </c>
      <c r="BB37" s="356" t="s">
        <v>76</v>
      </c>
      <c r="BC37" s="74">
        <v>0</v>
      </c>
      <c r="BD37" s="74">
        <v>0</v>
      </c>
      <c r="BE37" s="74">
        <v>0</v>
      </c>
      <c r="BF37" s="74" t="s">
        <v>89</v>
      </c>
      <c r="BG37" s="356"/>
    </row>
    <row r="38" s="349" customFormat="true" ht="48" customHeight="true" spans="1:59">
      <c r="A38" s="356">
        <v>32</v>
      </c>
      <c r="B38" s="356" t="s">
        <v>306</v>
      </c>
      <c r="C38" s="356" t="s">
        <v>307</v>
      </c>
      <c r="D38" s="361">
        <v>6206.9</v>
      </c>
      <c r="E38" s="74">
        <v>4803.27</v>
      </c>
      <c r="F38" s="74">
        <v>708.25</v>
      </c>
      <c r="G38" s="74">
        <v>1103.49</v>
      </c>
      <c r="H38" s="356">
        <v>412.8</v>
      </c>
      <c r="I38" s="356">
        <v>1853.6</v>
      </c>
      <c r="J38" s="356">
        <v>126.4608</v>
      </c>
      <c r="K38" s="356">
        <v>0</v>
      </c>
      <c r="L38" s="356">
        <v>173588.07</v>
      </c>
      <c r="M38" s="356">
        <v>0</v>
      </c>
      <c r="N38" s="356" t="s">
        <v>66</v>
      </c>
      <c r="O38" s="356" t="s">
        <v>67</v>
      </c>
      <c r="P38" s="356" t="s">
        <v>291</v>
      </c>
      <c r="Q38" s="407" t="s">
        <v>69</v>
      </c>
      <c r="R38" s="414" t="s">
        <v>308</v>
      </c>
      <c r="S38" s="414" t="s">
        <v>309</v>
      </c>
      <c r="T38" s="74" t="s">
        <v>70</v>
      </c>
      <c r="U38" s="74" t="s">
        <v>70</v>
      </c>
      <c r="V38" s="74">
        <v>8000</v>
      </c>
      <c r="W38" s="74" t="s">
        <v>310</v>
      </c>
      <c r="X38" s="74" t="s">
        <v>311</v>
      </c>
      <c r="Y38" s="214" t="s">
        <v>312</v>
      </c>
      <c r="Z38" s="74" t="s">
        <v>313</v>
      </c>
      <c r="AA38" s="146" t="s">
        <v>314</v>
      </c>
      <c r="AB38" s="356" t="s">
        <v>74</v>
      </c>
      <c r="AC38" s="74" t="s">
        <v>315</v>
      </c>
      <c r="AD38" s="421">
        <v>0.25</v>
      </c>
      <c r="AE38" s="356">
        <v>4</v>
      </c>
      <c r="AF38" s="356">
        <v>39162</v>
      </c>
      <c r="AG38" s="74">
        <v>11268</v>
      </c>
      <c r="AH38" s="74">
        <v>3</v>
      </c>
      <c r="AI38" s="74">
        <v>17702</v>
      </c>
      <c r="AJ38" s="74">
        <v>27869</v>
      </c>
      <c r="AK38" s="74">
        <v>1</v>
      </c>
      <c r="AL38" s="74">
        <v>8601</v>
      </c>
      <c r="AM38" s="74">
        <v>11293</v>
      </c>
      <c r="AN38" s="74">
        <v>1540.14</v>
      </c>
      <c r="AO38" s="74">
        <v>1103.49</v>
      </c>
      <c r="AP38" s="74">
        <v>444</v>
      </c>
      <c r="AQ38" s="74">
        <v>285.44</v>
      </c>
      <c r="AR38" s="74">
        <v>34.17</v>
      </c>
      <c r="AS38" s="74">
        <v>26.53</v>
      </c>
      <c r="AT38" s="74">
        <v>14.52</v>
      </c>
      <c r="AU38" s="74">
        <v>3.58</v>
      </c>
      <c r="AV38" s="74">
        <v>0</v>
      </c>
      <c r="AW38" s="74">
        <v>410.12</v>
      </c>
      <c r="AX38" s="74">
        <v>-831.89</v>
      </c>
      <c r="AY38" s="356" t="s">
        <v>76</v>
      </c>
      <c r="AZ38" s="356" t="s">
        <v>77</v>
      </c>
      <c r="BA38" s="356" t="s">
        <v>76</v>
      </c>
      <c r="BB38" s="356" t="s">
        <v>76</v>
      </c>
      <c r="BC38" s="74">
        <v>0</v>
      </c>
      <c r="BD38" s="74">
        <v>0</v>
      </c>
      <c r="BE38" s="74">
        <v>0</v>
      </c>
      <c r="BF38" s="74" t="s">
        <v>89</v>
      </c>
      <c r="BG38" s="356"/>
    </row>
    <row r="39" s="349" customFormat="true" ht="48" customHeight="true" spans="1:59">
      <c r="A39" s="356">
        <v>33</v>
      </c>
      <c r="B39" s="356" t="s">
        <v>316</v>
      </c>
      <c r="C39" s="356" t="s">
        <v>317</v>
      </c>
      <c r="D39" s="356">
        <v>10463</v>
      </c>
      <c r="E39" s="356">
        <v>10463</v>
      </c>
      <c r="F39" s="356">
        <v>2410</v>
      </c>
      <c r="G39" s="356">
        <v>2021</v>
      </c>
      <c r="H39" s="356">
        <v>261</v>
      </c>
      <c r="I39" s="356">
        <v>2425</v>
      </c>
      <c r="J39" s="382">
        <v>144.6022</v>
      </c>
      <c r="K39" s="356">
        <v>0</v>
      </c>
      <c r="L39" s="356">
        <v>258042.3546</v>
      </c>
      <c r="M39" s="356">
        <v>0</v>
      </c>
      <c r="N39" s="356" t="s">
        <v>66</v>
      </c>
      <c r="O39" s="356" t="s">
        <v>67</v>
      </c>
      <c r="P39" s="356" t="s">
        <v>128</v>
      </c>
      <c r="Q39" s="356" t="s">
        <v>69</v>
      </c>
      <c r="R39" s="413">
        <v>45105</v>
      </c>
      <c r="S39" s="413">
        <v>46931</v>
      </c>
      <c r="T39" s="356" t="s">
        <v>70</v>
      </c>
      <c r="U39" s="356" t="s">
        <v>70</v>
      </c>
      <c r="V39" s="356">
        <v>3000</v>
      </c>
      <c r="W39" s="356" t="s">
        <v>318</v>
      </c>
      <c r="X39" s="356" t="s">
        <v>319</v>
      </c>
      <c r="Y39" s="472" t="s">
        <v>320</v>
      </c>
      <c r="Z39" s="356" t="s">
        <v>321</v>
      </c>
      <c r="AA39" s="356" t="s">
        <v>322</v>
      </c>
      <c r="AB39" s="356" t="s">
        <v>74</v>
      </c>
      <c r="AC39" s="356" t="s">
        <v>323</v>
      </c>
      <c r="AD39" s="146">
        <v>1</v>
      </c>
      <c r="AE39" s="356">
        <v>5</v>
      </c>
      <c r="AF39" s="356">
        <v>27347</v>
      </c>
      <c r="AG39" s="356">
        <v>9295</v>
      </c>
      <c r="AH39" s="356">
        <v>5</v>
      </c>
      <c r="AI39" s="356">
        <v>19442</v>
      </c>
      <c r="AJ39" s="356">
        <v>27347</v>
      </c>
      <c r="AK39" s="356">
        <v>0</v>
      </c>
      <c r="AL39" s="356">
        <v>0</v>
      </c>
      <c r="AM39" s="356">
        <v>0</v>
      </c>
      <c r="AN39" s="356">
        <v>2282</v>
      </c>
      <c r="AO39" s="356">
        <v>2021</v>
      </c>
      <c r="AP39" s="356">
        <v>788</v>
      </c>
      <c r="AQ39" s="356">
        <v>1128</v>
      </c>
      <c r="AR39" s="356">
        <v>105</v>
      </c>
      <c r="AS39" s="356">
        <v>108</v>
      </c>
      <c r="AT39" s="356">
        <v>55</v>
      </c>
      <c r="AU39" s="356">
        <v>53</v>
      </c>
      <c r="AV39" s="356">
        <v>49</v>
      </c>
      <c r="AW39" s="356">
        <v>104</v>
      </c>
      <c r="AX39" s="356">
        <v>215</v>
      </c>
      <c r="AY39" s="356" t="s">
        <v>76</v>
      </c>
      <c r="AZ39" s="356" t="s">
        <v>77</v>
      </c>
      <c r="BA39" s="356" t="s">
        <v>76</v>
      </c>
      <c r="BB39" s="356" t="s">
        <v>76</v>
      </c>
      <c r="BC39" s="356">
        <v>0</v>
      </c>
      <c r="BD39" s="356">
        <v>0</v>
      </c>
      <c r="BE39" s="356">
        <v>0</v>
      </c>
      <c r="BF39" s="74" t="s">
        <v>89</v>
      </c>
      <c r="BG39" s="356"/>
    </row>
    <row r="40" s="349" customFormat="true" ht="48" customHeight="true" spans="1:59">
      <c r="A40" s="356">
        <v>34</v>
      </c>
      <c r="B40" s="356" t="s">
        <v>324</v>
      </c>
      <c r="C40" s="356" t="s">
        <v>325</v>
      </c>
      <c r="D40" s="356" t="s">
        <v>326</v>
      </c>
      <c r="E40" s="356" t="s">
        <v>327</v>
      </c>
      <c r="F40" s="356" t="s">
        <v>328</v>
      </c>
      <c r="G40" s="356" t="s">
        <v>329</v>
      </c>
      <c r="H40" s="356" t="s">
        <v>330</v>
      </c>
      <c r="I40" s="356" t="s">
        <v>331</v>
      </c>
      <c r="J40" s="356" t="s">
        <v>332</v>
      </c>
      <c r="K40" s="356">
        <v>0</v>
      </c>
      <c r="L40" s="356" t="s">
        <v>333</v>
      </c>
      <c r="M40" s="356">
        <v>0</v>
      </c>
      <c r="N40" s="356" t="s">
        <v>66</v>
      </c>
      <c r="O40" s="74" t="s">
        <v>67</v>
      </c>
      <c r="P40" s="356" t="s">
        <v>334</v>
      </c>
      <c r="Q40" s="356" t="s">
        <v>69</v>
      </c>
      <c r="R40" s="413" t="s">
        <v>335</v>
      </c>
      <c r="S40" s="413">
        <v>46196</v>
      </c>
      <c r="T40" s="356" t="s">
        <v>70</v>
      </c>
      <c r="U40" s="356" t="s">
        <v>70</v>
      </c>
      <c r="V40" s="356">
        <v>8800</v>
      </c>
      <c r="W40" s="356" t="s">
        <v>336</v>
      </c>
      <c r="X40" s="356" t="s">
        <v>337</v>
      </c>
      <c r="Y40" s="359" t="s">
        <v>338</v>
      </c>
      <c r="Z40" s="356" t="s">
        <v>339</v>
      </c>
      <c r="AA40" s="356" t="s">
        <v>340</v>
      </c>
      <c r="AB40" s="356" t="s">
        <v>74</v>
      </c>
      <c r="AC40" s="356" t="s">
        <v>341</v>
      </c>
      <c r="AD40" s="146">
        <v>0.3</v>
      </c>
      <c r="AE40" s="356">
        <v>2</v>
      </c>
      <c r="AF40" s="356">
        <v>23116</v>
      </c>
      <c r="AG40" s="356" t="s">
        <v>342</v>
      </c>
      <c r="AH40" s="356">
        <v>2</v>
      </c>
      <c r="AI40" s="356">
        <v>17322</v>
      </c>
      <c r="AJ40" s="356">
        <v>23116</v>
      </c>
      <c r="AK40" s="356"/>
      <c r="AL40" s="356"/>
      <c r="AM40" s="356"/>
      <c r="AN40" s="356" t="s">
        <v>329</v>
      </c>
      <c r="AO40" s="356" t="s">
        <v>343</v>
      </c>
      <c r="AP40" s="356" t="s">
        <v>344</v>
      </c>
      <c r="AQ40" s="356" t="s">
        <v>345</v>
      </c>
      <c r="AR40" s="356" t="s">
        <v>346</v>
      </c>
      <c r="AS40" s="356" t="s">
        <v>347</v>
      </c>
      <c r="AT40" s="356" t="s">
        <v>348</v>
      </c>
      <c r="AU40" s="448" t="s">
        <v>349</v>
      </c>
      <c r="AV40" s="448" t="s">
        <v>350</v>
      </c>
      <c r="AW40" s="448" t="s">
        <v>351</v>
      </c>
      <c r="AX40" s="452">
        <v>419.375</v>
      </c>
      <c r="AY40" s="356" t="s">
        <v>76</v>
      </c>
      <c r="AZ40" s="453" t="s">
        <v>77</v>
      </c>
      <c r="BA40" s="356" t="s">
        <v>76</v>
      </c>
      <c r="BB40" s="356" t="s">
        <v>76</v>
      </c>
      <c r="BC40" s="367">
        <v>0</v>
      </c>
      <c r="BD40" s="367">
        <v>0</v>
      </c>
      <c r="BE40" s="367">
        <v>0</v>
      </c>
      <c r="BF40" s="74" t="s">
        <v>89</v>
      </c>
      <c r="BG40" s="356"/>
    </row>
    <row r="41" s="349" customFormat="true" ht="48" customHeight="true" spans="1:59">
      <c r="A41" s="356">
        <v>35</v>
      </c>
      <c r="B41" s="356" t="s">
        <v>352</v>
      </c>
      <c r="C41" s="356" t="s">
        <v>353</v>
      </c>
      <c r="D41" s="74">
        <v>3416</v>
      </c>
      <c r="E41" s="74">
        <v>516</v>
      </c>
      <c r="F41" s="74">
        <v>4408</v>
      </c>
      <c r="G41" s="74">
        <v>3402</v>
      </c>
      <c r="H41" s="356">
        <v>72.3</v>
      </c>
      <c r="I41" s="356">
        <v>1653</v>
      </c>
      <c r="J41" s="74">
        <v>96.685</v>
      </c>
      <c r="K41" s="356">
        <v>0</v>
      </c>
      <c r="L41" s="356">
        <v>186278.88</v>
      </c>
      <c r="M41" s="356">
        <v>0</v>
      </c>
      <c r="N41" s="356" t="s">
        <v>66</v>
      </c>
      <c r="O41" s="74" t="s">
        <v>67</v>
      </c>
      <c r="P41" s="356" t="s">
        <v>149</v>
      </c>
      <c r="Q41" s="356" t="s">
        <v>69</v>
      </c>
      <c r="R41" s="413">
        <v>45274</v>
      </c>
      <c r="S41" s="413">
        <v>45838</v>
      </c>
      <c r="T41" s="356" t="s">
        <v>70</v>
      </c>
      <c r="U41" s="356" t="s">
        <v>70</v>
      </c>
      <c r="V41" s="356">
        <v>50</v>
      </c>
      <c r="W41" s="356" t="s">
        <v>354</v>
      </c>
      <c r="X41" s="356" t="s">
        <v>355</v>
      </c>
      <c r="Y41" s="359">
        <v>15059885986</v>
      </c>
      <c r="Z41" s="356" t="s">
        <v>356</v>
      </c>
      <c r="AA41" s="356" t="s">
        <v>357</v>
      </c>
      <c r="AB41" s="356" t="s">
        <v>74</v>
      </c>
      <c r="AC41" s="74" t="s">
        <v>358</v>
      </c>
      <c r="AD41" s="146">
        <v>0.25</v>
      </c>
      <c r="AE41" s="74">
        <v>1</v>
      </c>
      <c r="AF41" s="74">
        <v>16480</v>
      </c>
      <c r="AG41" s="74">
        <v>4440</v>
      </c>
      <c r="AH41" s="74">
        <v>1</v>
      </c>
      <c r="AI41" s="74">
        <v>12201</v>
      </c>
      <c r="AJ41" s="442">
        <v>16480</v>
      </c>
      <c r="AK41" s="74">
        <v>0</v>
      </c>
      <c r="AL41" s="74">
        <v>0</v>
      </c>
      <c r="AM41" s="74">
        <v>0</v>
      </c>
      <c r="AN41" s="74">
        <v>3846</v>
      </c>
      <c r="AO41" s="74">
        <v>3402</v>
      </c>
      <c r="AP41" s="74">
        <v>606</v>
      </c>
      <c r="AQ41" s="74">
        <v>1337</v>
      </c>
      <c r="AR41" s="74">
        <v>54</v>
      </c>
      <c r="AS41" s="74">
        <v>110</v>
      </c>
      <c r="AT41" s="74">
        <v>98</v>
      </c>
      <c r="AU41" s="74">
        <v>7</v>
      </c>
      <c r="AV41" s="74">
        <v>82</v>
      </c>
      <c r="AW41" s="74">
        <v>252</v>
      </c>
      <c r="AX41" s="74">
        <v>562</v>
      </c>
      <c r="AY41" s="74" t="s">
        <v>76</v>
      </c>
      <c r="AZ41" s="74" t="s">
        <v>77</v>
      </c>
      <c r="BA41" s="356" t="s">
        <v>76</v>
      </c>
      <c r="BB41" s="356" t="s">
        <v>76</v>
      </c>
      <c r="BC41" s="74">
        <v>0</v>
      </c>
      <c r="BD41" s="74">
        <v>0</v>
      </c>
      <c r="BE41" s="74">
        <v>0</v>
      </c>
      <c r="BF41" s="74" t="s">
        <v>89</v>
      </c>
      <c r="BG41" s="356"/>
    </row>
    <row r="42" s="349" customFormat="true" ht="48" customHeight="true" spans="1:59">
      <c r="A42" s="356">
        <v>36</v>
      </c>
      <c r="B42" s="74" t="s">
        <v>359</v>
      </c>
      <c r="C42" s="356" t="s">
        <v>360</v>
      </c>
      <c r="D42" s="74">
        <v>1190</v>
      </c>
      <c r="E42" s="74">
        <v>153</v>
      </c>
      <c r="F42" s="74">
        <v>1079</v>
      </c>
      <c r="G42" s="74">
        <v>1011</v>
      </c>
      <c r="H42" s="74">
        <v>69.5</v>
      </c>
      <c r="I42" s="74">
        <v>1050</v>
      </c>
      <c r="J42" s="74">
        <v>475</v>
      </c>
      <c r="K42" s="74">
        <v>0</v>
      </c>
      <c r="L42" s="74">
        <v>91751</v>
      </c>
      <c r="M42" s="74">
        <v>0</v>
      </c>
      <c r="N42" s="74" t="s">
        <v>66</v>
      </c>
      <c r="O42" s="74" t="s">
        <v>67</v>
      </c>
      <c r="P42" s="74" t="s">
        <v>149</v>
      </c>
      <c r="Q42" s="407" t="s">
        <v>69</v>
      </c>
      <c r="R42" s="414" t="s">
        <v>361</v>
      </c>
      <c r="S42" s="414" t="s">
        <v>362</v>
      </c>
      <c r="T42" s="356" t="s">
        <v>70</v>
      </c>
      <c r="U42" s="74" t="s">
        <v>70</v>
      </c>
      <c r="V42" s="74">
        <v>1000</v>
      </c>
      <c r="W42" s="74" t="s">
        <v>363</v>
      </c>
      <c r="X42" s="74" t="s">
        <v>363</v>
      </c>
      <c r="Y42" s="214">
        <v>13959623623</v>
      </c>
      <c r="Z42" s="74" t="s">
        <v>364</v>
      </c>
      <c r="AA42" s="74" t="s">
        <v>365</v>
      </c>
      <c r="AB42" s="74" t="s">
        <v>133</v>
      </c>
      <c r="AC42" s="74" t="s">
        <v>366</v>
      </c>
      <c r="AD42" s="146">
        <v>0.3333</v>
      </c>
      <c r="AE42" s="74">
        <v>1</v>
      </c>
      <c r="AF42" s="74">
        <v>10325</v>
      </c>
      <c r="AG42" s="74">
        <v>2930</v>
      </c>
      <c r="AH42" s="74">
        <v>1</v>
      </c>
      <c r="AI42" s="74">
        <v>8057</v>
      </c>
      <c r="AJ42" s="74">
        <v>10325</v>
      </c>
      <c r="AK42" s="74">
        <v>0</v>
      </c>
      <c r="AL42" s="74">
        <v>0</v>
      </c>
      <c r="AM42" s="74">
        <v>0</v>
      </c>
      <c r="AN42" s="74">
        <v>1050</v>
      </c>
      <c r="AO42" s="74">
        <v>1011</v>
      </c>
      <c r="AP42" s="74">
        <v>358</v>
      </c>
      <c r="AQ42" s="74">
        <v>501</v>
      </c>
      <c r="AR42" s="74">
        <v>6</v>
      </c>
      <c r="AS42" s="74">
        <v>3</v>
      </c>
      <c r="AT42" s="74">
        <v>0</v>
      </c>
      <c r="AU42" s="74">
        <v>1</v>
      </c>
      <c r="AV42" s="74">
        <v>0</v>
      </c>
      <c r="AW42" s="74">
        <v>36</v>
      </c>
      <c r="AX42" s="74">
        <v>29</v>
      </c>
      <c r="AY42" s="74" t="s">
        <v>76</v>
      </c>
      <c r="AZ42" s="74" t="s">
        <v>77</v>
      </c>
      <c r="BA42" s="74" t="s">
        <v>76</v>
      </c>
      <c r="BB42" s="74" t="s">
        <v>76</v>
      </c>
      <c r="BC42" s="74">
        <v>0</v>
      </c>
      <c r="BD42" s="74">
        <v>0</v>
      </c>
      <c r="BE42" s="74">
        <v>0</v>
      </c>
      <c r="BF42" s="74" t="s">
        <v>89</v>
      </c>
      <c r="BG42" s="356"/>
    </row>
    <row r="43" s="349" customFormat="true" ht="48" customHeight="true" spans="1:59">
      <c r="A43" s="356">
        <v>37</v>
      </c>
      <c r="B43" s="74" t="s">
        <v>367</v>
      </c>
      <c r="C43" s="74" t="s">
        <v>368</v>
      </c>
      <c r="D43" s="74">
        <v>16075</v>
      </c>
      <c r="E43" s="74">
        <v>2093</v>
      </c>
      <c r="F43" s="74">
        <v>3804</v>
      </c>
      <c r="G43" s="74">
        <v>3605</v>
      </c>
      <c r="H43" s="74">
        <v>156.2</v>
      </c>
      <c r="I43" s="74">
        <v>3291.2</v>
      </c>
      <c r="J43" s="74">
        <v>141.4308</v>
      </c>
      <c r="K43" s="74">
        <v>0</v>
      </c>
      <c r="L43" s="74">
        <v>255457.382</v>
      </c>
      <c r="M43" s="74">
        <v>0</v>
      </c>
      <c r="N43" s="74" t="s">
        <v>66</v>
      </c>
      <c r="O43" s="74" t="s">
        <v>67</v>
      </c>
      <c r="P43" s="74" t="s">
        <v>149</v>
      </c>
      <c r="Q43" s="74" t="s">
        <v>69</v>
      </c>
      <c r="R43" s="407" t="s">
        <v>369</v>
      </c>
      <c r="S43" s="407" t="s">
        <v>370</v>
      </c>
      <c r="T43" s="74" t="s">
        <v>70</v>
      </c>
      <c r="U43" s="74" t="s">
        <v>70</v>
      </c>
      <c r="V43" s="74">
        <v>1299</v>
      </c>
      <c r="W43" s="74" t="s">
        <v>371</v>
      </c>
      <c r="X43" s="74" t="s">
        <v>371</v>
      </c>
      <c r="Y43" s="74" t="s">
        <v>372</v>
      </c>
      <c r="Z43" s="74" t="s">
        <v>373</v>
      </c>
      <c r="AA43" s="74" t="s">
        <v>374</v>
      </c>
      <c r="AB43" s="74" t="s">
        <v>74</v>
      </c>
      <c r="AC43" s="74" t="s">
        <v>375</v>
      </c>
      <c r="AD43" s="437">
        <v>0.375</v>
      </c>
      <c r="AE43" s="74">
        <v>1</v>
      </c>
      <c r="AF43" s="74">
        <v>32522</v>
      </c>
      <c r="AG43" s="74">
        <v>5190</v>
      </c>
      <c r="AH43" s="74">
        <v>1</v>
      </c>
      <c r="AI43" s="361">
        <v>21188</v>
      </c>
      <c r="AJ43" s="74">
        <v>32522</v>
      </c>
      <c r="AK43" s="74">
        <v>0</v>
      </c>
      <c r="AL43" s="361">
        <v>0</v>
      </c>
      <c r="AM43" s="74">
        <v>0</v>
      </c>
      <c r="AN43" s="74">
        <v>3104</v>
      </c>
      <c r="AO43" s="74">
        <v>2941</v>
      </c>
      <c r="AP43" s="74">
        <v>357</v>
      </c>
      <c r="AQ43" s="74">
        <v>1861</v>
      </c>
      <c r="AR43" s="74">
        <v>0</v>
      </c>
      <c r="AS43" s="74">
        <v>125</v>
      </c>
      <c r="AT43" s="74">
        <v>116</v>
      </c>
      <c r="AU43" s="74">
        <v>9</v>
      </c>
      <c r="AV43" s="74">
        <v>0</v>
      </c>
      <c r="AW43" s="74">
        <v>163</v>
      </c>
      <c r="AX43" s="74">
        <v>171</v>
      </c>
      <c r="AY43" s="74" t="s">
        <v>77</v>
      </c>
      <c r="AZ43" s="74" t="s">
        <v>76</v>
      </c>
      <c r="BA43" s="74" t="s">
        <v>76</v>
      </c>
      <c r="BB43" s="74" t="s">
        <v>76</v>
      </c>
      <c r="BC43" s="74">
        <v>0</v>
      </c>
      <c r="BD43" s="74">
        <v>0</v>
      </c>
      <c r="BE43" s="74">
        <v>0</v>
      </c>
      <c r="BF43" s="74" t="s">
        <v>89</v>
      </c>
      <c r="BG43" s="74"/>
    </row>
    <row r="44" s="349" customFormat="true" ht="48" customHeight="true" spans="1:59">
      <c r="A44" s="356">
        <v>38</v>
      </c>
      <c r="B44" s="74" t="s">
        <v>376</v>
      </c>
      <c r="C44" s="74" t="s">
        <v>377</v>
      </c>
      <c r="D44" s="373">
        <v>3821</v>
      </c>
      <c r="E44" s="373">
        <v>2743</v>
      </c>
      <c r="F44" s="373">
        <v>1711</v>
      </c>
      <c r="G44" s="373">
        <v>1627.5</v>
      </c>
      <c r="H44" s="74">
        <v>221.6</v>
      </c>
      <c r="I44" s="74">
        <v>1295.1</v>
      </c>
      <c r="J44" s="74">
        <v>112.94</v>
      </c>
      <c r="K44" s="74">
        <v>0</v>
      </c>
      <c r="L44" s="74">
        <v>124836.22</v>
      </c>
      <c r="M44" s="74">
        <v>0</v>
      </c>
      <c r="N44" s="74" t="s">
        <v>66</v>
      </c>
      <c r="O44" s="74" t="s">
        <v>67</v>
      </c>
      <c r="P44" s="74" t="s">
        <v>149</v>
      </c>
      <c r="Q44" s="74" t="s">
        <v>69</v>
      </c>
      <c r="R44" s="415">
        <v>44878</v>
      </c>
      <c r="S44" s="415">
        <v>45838</v>
      </c>
      <c r="T44" s="74" t="s">
        <v>70</v>
      </c>
      <c r="U44" s="74" t="s">
        <v>70</v>
      </c>
      <c r="V44" s="74">
        <v>2000</v>
      </c>
      <c r="W44" s="74" t="s">
        <v>378</v>
      </c>
      <c r="X44" s="74" t="s">
        <v>378</v>
      </c>
      <c r="Y44" s="407">
        <v>18606051383</v>
      </c>
      <c r="Z44" s="74" t="s">
        <v>379</v>
      </c>
      <c r="AA44" s="74" t="s">
        <v>380</v>
      </c>
      <c r="AB44" s="74" t="s">
        <v>133</v>
      </c>
      <c r="AC44" s="74" t="s">
        <v>225</v>
      </c>
      <c r="AD44" s="146">
        <v>0.25</v>
      </c>
      <c r="AE44" s="74">
        <v>1</v>
      </c>
      <c r="AF44" s="74">
        <v>21690</v>
      </c>
      <c r="AG44" s="74">
        <v>3906</v>
      </c>
      <c r="AH44" s="74">
        <v>1</v>
      </c>
      <c r="AI44" s="361">
        <v>13212</v>
      </c>
      <c r="AJ44" s="74">
        <v>21690</v>
      </c>
      <c r="AK44" s="74">
        <v>0</v>
      </c>
      <c r="AL44" s="361">
        <v>0</v>
      </c>
      <c r="AM44" s="74">
        <v>0</v>
      </c>
      <c r="AN44" s="74">
        <v>1627.5</v>
      </c>
      <c r="AO44" s="74">
        <v>1506</v>
      </c>
      <c r="AP44" s="74">
        <v>231</v>
      </c>
      <c r="AQ44" s="74">
        <v>1108</v>
      </c>
      <c r="AR44" s="74">
        <v>167</v>
      </c>
      <c r="AS44" s="74">
        <v>24.9</v>
      </c>
      <c r="AT44" s="74">
        <v>18.3</v>
      </c>
      <c r="AU44" s="74">
        <v>6.6</v>
      </c>
      <c r="AV44" s="74">
        <v>3.9</v>
      </c>
      <c r="AW44" s="74">
        <v>92.7</v>
      </c>
      <c r="AX44" s="74">
        <v>83.5</v>
      </c>
      <c r="AY44" s="74" t="s">
        <v>76</v>
      </c>
      <c r="AZ44" s="74" t="s">
        <v>77</v>
      </c>
      <c r="BA44" s="74" t="s">
        <v>76</v>
      </c>
      <c r="BB44" s="74" t="s">
        <v>76</v>
      </c>
      <c r="BC44" s="74">
        <v>0</v>
      </c>
      <c r="BD44" s="74">
        <v>0</v>
      </c>
      <c r="BE44" s="74">
        <v>0</v>
      </c>
      <c r="BF44" s="74" t="s">
        <v>89</v>
      </c>
      <c r="BG44" s="74"/>
    </row>
    <row r="45" s="349" customFormat="true" ht="48" customHeight="true" spans="1:59">
      <c r="A45" s="356">
        <v>39</v>
      </c>
      <c r="B45" s="374" t="s">
        <v>381</v>
      </c>
      <c r="C45" s="74" t="s">
        <v>382</v>
      </c>
      <c r="D45" s="74">
        <v>307.85</v>
      </c>
      <c r="E45" s="74">
        <v>231.86</v>
      </c>
      <c r="F45" s="74">
        <v>1271.46</v>
      </c>
      <c r="G45" s="74">
        <v>1230.43</v>
      </c>
      <c r="H45" s="74">
        <v>114.8</v>
      </c>
      <c r="I45" s="74">
        <v>548.1</v>
      </c>
      <c r="J45" s="74">
        <v>165.805</v>
      </c>
      <c r="K45" s="74">
        <v>0</v>
      </c>
      <c r="L45" s="74">
        <v>29794.9582</v>
      </c>
      <c r="M45" s="74">
        <v>0</v>
      </c>
      <c r="N45" s="74" t="s">
        <v>66</v>
      </c>
      <c r="O45" s="74" t="s">
        <v>67</v>
      </c>
      <c r="P45" s="74" t="s">
        <v>149</v>
      </c>
      <c r="Q45" s="74" t="s">
        <v>69</v>
      </c>
      <c r="R45" s="415">
        <v>44974</v>
      </c>
      <c r="S45" s="415">
        <v>46799</v>
      </c>
      <c r="T45" s="74" t="s">
        <v>70</v>
      </c>
      <c r="U45" s="74" t="s">
        <v>70</v>
      </c>
      <c r="V45" s="74">
        <v>1000</v>
      </c>
      <c r="W45" s="74" t="s">
        <v>383</v>
      </c>
      <c r="X45" s="74" t="s">
        <v>383</v>
      </c>
      <c r="Y45" s="407">
        <v>15060882381</v>
      </c>
      <c r="Z45" s="74" t="s">
        <v>384</v>
      </c>
      <c r="AA45" s="74" t="s">
        <v>385</v>
      </c>
      <c r="AB45" s="74" t="s">
        <v>133</v>
      </c>
      <c r="AC45" s="74" t="s">
        <v>386</v>
      </c>
      <c r="AD45" s="146">
        <v>0.25</v>
      </c>
      <c r="AE45" s="74">
        <v>1</v>
      </c>
      <c r="AF45" s="74">
        <v>13949</v>
      </c>
      <c r="AG45" s="74">
        <v>2970</v>
      </c>
      <c r="AH45" s="74">
        <v>1</v>
      </c>
      <c r="AI45" s="361">
        <v>9083</v>
      </c>
      <c r="AJ45" s="74">
        <v>13949</v>
      </c>
      <c r="AK45" s="74">
        <v>0</v>
      </c>
      <c r="AL45" s="361">
        <v>0</v>
      </c>
      <c r="AM45" s="74">
        <v>0</v>
      </c>
      <c r="AN45" s="74">
        <v>1230.43</v>
      </c>
      <c r="AO45" s="74">
        <v>787.51</v>
      </c>
      <c r="AP45" s="74">
        <v>395.332</v>
      </c>
      <c r="AQ45" s="74">
        <v>355.908</v>
      </c>
      <c r="AR45" s="74">
        <v>36.27</v>
      </c>
      <c r="AS45" s="74">
        <v>3.94</v>
      </c>
      <c r="AT45" s="74">
        <v>0.47</v>
      </c>
      <c r="AU45" s="74">
        <v>0.62</v>
      </c>
      <c r="AV45" s="74">
        <v>0</v>
      </c>
      <c r="AW45" s="74">
        <v>437.09</v>
      </c>
      <c r="AX45" s="74">
        <v>41.03</v>
      </c>
      <c r="AY45" s="74" t="s">
        <v>76</v>
      </c>
      <c r="AZ45" s="74" t="s">
        <v>76</v>
      </c>
      <c r="BA45" s="74" t="s">
        <v>77</v>
      </c>
      <c r="BB45" s="74" t="s">
        <v>76</v>
      </c>
      <c r="BC45" s="74">
        <v>0</v>
      </c>
      <c r="BD45" s="74">
        <v>0</v>
      </c>
      <c r="BE45" s="74">
        <v>0</v>
      </c>
      <c r="BF45" s="74" t="s">
        <v>89</v>
      </c>
      <c r="BG45" s="74"/>
    </row>
    <row r="46" s="349" customFormat="true" ht="48" customHeight="true" spans="1:59">
      <c r="A46" s="356">
        <v>40</v>
      </c>
      <c r="B46" s="42" t="s">
        <v>387</v>
      </c>
      <c r="C46" s="42" t="s">
        <v>388</v>
      </c>
      <c r="D46" s="42">
        <v>7876</v>
      </c>
      <c r="E46" s="42">
        <v>7057</v>
      </c>
      <c r="F46" s="42">
        <v>3501</v>
      </c>
      <c r="G46" s="42">
        <v>3483</v>
      </c>
      <c r="H46" s="42">
        <v>1089.3</v>
      </c>
      <c r="I46" s="42">
        <v>4120.4</v>
      </c>
      <c r="J46" s="376" t="s">
        <v>389</v>
      </c>
      <c r="K46" s="42">
        <v>0</v>
      </c>
      <c r="L46" s="376" t="s">
        <v>390</v>
      </c>
      <c r="M46" s="42">
        <v>0</v>
      </c>
      <c r="N46" s="42" t="s">
        <v>66</v>
      </c>
      <c r="O46" s="42" t="s">
        <v>67</v>
      </c>
      <c r="P46" s="42" t="s">
        <v>128</v>
      </c>
      <c r="Q46" s="42" t="s">
        <v>220</v>
      </c>
      <c r="R46" s="376" t="s">
        <v>391</v>
      </c>
      <c r="S46" s="376" t="s">
        <v>265</v>
      </c>
      <c r="T46" s="42" t="s">
        <v>70</v>
      </c>
      <c r="U46" s="42" t="s">
        <v>70</v>
      </c>
      <c r="V46" s="42">
        <v>1000</v>
      </c>
      <c r="W46" s="42" t="s">
        <v>392</v>
      </c>
      <c r="X46" s="42" t="s">
        <v>392</v>
      </c>
      <c r="Y46" s="376" t="s">
        <v>393</v>
      </c>
      <c r="Z46" s="42" t="s">
        <v>394</v>
      </c>
      <c r="AA46" s="42" t="s">
        <v>395</v>
      </c>
      <c r="AB46" s="42" t="s">
        <v>74</v>
      </c>
      <c r="AC46" s="42" t="s">
        <v>396</v>
      </c>
      <c r="AD46" s="425">
        <v>0.25</v>
      </c>
      <c r="AE46" s="42">
        <v>5</v>
      </c>
      <c r="AF46" s="438">
        <v>62628</v>
      </c>
      <c r="AG46" s="42">
        <v>12646</v>
      </c>
      <c r="AH46" s="42">
        <v>5</v>
      </c>
      <c r="AI46" s="383">
        <v>38372</v>
      </c>
      <c r="AJ46" s="377">
        <v>62628</v>
      </c>
      <c r="AK46" s="42">
        <v>0</v>
      </c>
      <c r="AL46" s="383">
        <v>0</v>
      </c>
      <c r="AM46" s="42">
        <v>0</v>
      </c>
      <c r="AN46" s="42">
        <v>3483</v>
      </c>
      <c r="AO46" s="42">
        <v>3270</v>
      </c>
      <c r="AP46" s="42">
        <v>454</v>
      </c>
      <c r="AQ46" s="42">
        <v>2092</v>
      </c>
      <c r="AR46" s="42">
        <v>188</v>
      </c>
      <c r="AS46" s="42">
        <v>6</v>
      </c>
      <c r="AT46" s="42">
        <v>1.5</v>
      </c>
      <c r="AU46" s="42">
        <v>4.5</v>
      </c>
      <c r="AV46" s="42">
        <v>76</v>
      </c>
      <c r="AW46" s="42">
        <v>131</v>
      </c>
      <c r="AX46" s="42">
        <v>18</v>
      </c>
      <c r="AY46" s="42" t="s">
        <v>76</v>
      </c>
      <c r="AZ46" s="42" t="s">
        <v>76</v>
      </c>
      <c r="BA46" s="42" t="s">
        <v>76</v>
      </c>
      <c r="BB46" s="42" t="s">
        <v>76</v>
      </c>
      <c r="BC46" s="74">
        <v>0</v>
      </c>
      <c r="BD46" s="74">
        <v>0</v>
      </c>
      <c r="BE46" s="74">
        <v>0</v>
      </c>
      <c r="BF46" s="74" t="s">
        <v>89</v>
      </c>
      <c r="BG46" s="42"/>
    </row>
    <row r="47" s="349" customFormat="true" ht="48" customHeight="true" spans="1:59">
      <c r="A47" s="356">
        <v>41</v>
      </c>
      <c r="B47" s="375" t="s">
        <v>397</v>
      </c>
      <c r="C47" s="375" t="s">
        <v>398</v>
      </c>
      <c r="D47" s="375">
        <v>5145.5</v>
      </c>
      <c r="E47" s="375">
        <v>2779.52</v>
      </c>
      <c r="F47" s="375">
        <v>2504.95</v>
      </c>
      <c r="G47" s="375">
        <v>1921.47</v>
      </c>
      <c r="H47" s="375">
        <v>2203</v>
      </c>
      <c r="I47" s="375">
        <v>6007.44</v>
      </c>
      <c r="J47" s="375">
        <v>151.631</v>
      </c>
      <c r="K47" s="375">
        <v>0</v>
      </c>
      <c r="L47" s="375">
        <v>284089.61</v>
      </c>
      <c r="M47" s="375">
        <v>0</v>
      </c>
      <c r="N47" s="375" t="s">
        <v>66</v>
      </c>
      <c r="O47" s="375" t="s">
        <v>67</v>
      </c>
      <c r="P47" s="375" t="s">
        <v>128</v>
      </c>
      <c r="Q47" s="375" t="s">
        <v>69</v>
      </c>
      <c r="R47" s="416">
        <v>44375</v>
      </c>
      <c r="S47" s="416">
        <v>46200</v>
      </c>
      <c r="T47" s="375" t="s">
        <v>70</v>
      </c>
      <c r="U47" s="375" t="s">
        <v>70</v>
      </c>
      <c r="V47" s="375">
        <v>3000</v>
      </c>
      <c r="W47" s="375" t="s">
        <v>399</v>
      </c>
      <c r="X47" s="375" t="s">
        <v>399</v>
      </c>
      <c r="Y47" s="375" t="s">
        <v>400</v>
      </c>
      <c r="Z47" s="375" t="s">
        <v>401</v>
      </c>
      <c r="AA47" s="375" t="s">
        <v>402</v>
      </c>
      <c r="AB47" s="375" t="s">
        <v>74</v>
      </c>
      <c r="AC47" s="375" t="s">
        <v>386</v>
      </c>
      <c r="AD47" s="439">
        <v>0.25</v>
      </c>
      <c r="AE47" s="375">
        <v>5</v>
      </c>
      <c r="AF47" s="375">
        <v>30386</v>
      </c>
      <c r="AG47" s="375">
        <v>7789</v>
      </c>
      <c r="AH47" s="375">
        <v>4</v>
      </c>
      <c r="AI47" s="443">
        <v>14004</v>
      </c>
      <c r="AJ47" s="375">
        <v>22176</v>
      </c>
      <c r="AK47" s="375">
        <v>1</v>
      </c>
      <c r="AL47" s="443">
        <v>5722</v>
      </c>
      <c r="AM47" s="375">
        <v>8210</v>
      </c>
      <c r="AN47" s="375">
        <v>1921.47</v>
      </c>
      <c r="AO47" s="375">
        <v>1478.99</v>
      </c>
      <c r="AP47" s="375">
        <v>496.83</v>
      </c>
      <c r="AQ47" s="375">
        <v>928.13</v>
      </c>
      <c r="AR47" s="375">
        <v>54.03</v>
      </c>
      <c r="AS47" s="375">
        <v>64.23</v>
      </c>
      <c r="AT47" s="375">
        <v>28.84</v>
      </c>
      <c r="AU47" s="375">
        <v>24.8</v>
      </c>
      <c r="AV47" s="375">
        <v>37.82</v>
      </c>
      <c r="AW47" s="375">
        <v>334.91</v>
      </c>
      <c r="AX47" s="375">
        <v>5.52</v>
      </c>
      <c r="AY47" s="375" t="s">
        <v>76</v>
      </c>
      <c r="AZ47" s="375" t="s">
        <v>77</v>
      </c>
      <c r="BA47" s="375" t="s">
        <v>76</v>
      </c>
      <c r="BB47" s="375" t="s">
        <v>76</v>
      </c>
      <c r="BC47" s="75">
        <v>0</v>
      </c>
      <c r="BD47" s="75">
        <v>0</v>
      </c>
      <c r="BE47" s="75">
        <v>0</v>
      </c>
      <c r="BF47" s="375" t="s">
        <v>78</v>
      </c>
      <c r="BG47" s="375" t="s">
        <v>403</v>
      </c>
    </row>
    <row r="48" s="349" customFormat="true" ht="48" customHeight="true" spans="1:59">
      <c r="A48" s="356">
        <v>42</v>
      </c>
      <c r="B48" s="42" t="s">
        <v>404</v>
      </c>
      <c r="C48" s="42" t="s">
        <v>405</v>
      </c>
      <c r="D48" s="42">
        <v>15859.23</v>
      </c>
      <c r="E48" s="42">
        <v>2361.34</v>
      </c>
      <c r="F48" s="42">
        <v>5718.764024</v>
      </c>
      <c r="G48" s="42">
        <v>5526.591714</v>
      </c>
      <c r="H48" s="42">
        <v>1820</v>
      </c>
      <c r="I48" s="42">
        <v>13680</v>
      </c>
      <c r="J48" s="42">
        <v>508.767</v>
      </c>
      <c r="K48" s="42">
        <v>0</v>
      </c>
      <c r="L48" s="42">
        <v>840206.81</v>
      </c>
      <c r="M48" s="42">
        <v>0</v>
      </c>
      <c r="N48" s="42" t="s">
        <v>66</v>
      </c>
      <c r="O48" s="42" t="s">
        <v>67</v>
      </c>
      <c r="P48" s="42" t="s">
        <v>406</v>
      </c>
      <c r="Q48" s="42" t="s">
        <v>69</v>
      </c>
      <c r="R48" s="376" t="s">
        <v>407</v>
      </c>
      <c r="S48" s="376" t="s">
        <v>408</v>
      </c>
      <c r="T48" s="42" t="s">
        <v>70</v>
      </c>
      <c r="U48" s="42" t="s">
        <v>70</v>
      </c>
      <c r="V48" s="42">
        <v>3000</v>
      </c>
      <c r="W48" s="42" t="s">
        <v>409</v>
      </c>
      <c r="X48" s="42" t="s">
        <v>410</v>
      </c>
      <c r="Y48" s="42" t="s">
        <v>411</v>
      </c>
      <c r="Z48" s="42" t="s">
        <v>412</v>
      </c>
      <c r="AA48" s="42" t="s">
        <v>413</v>
      </c>
      <c r="AB48" s="42" t="s">
        <v>74</v>
      </c>
      <c r="AC48" s="42" t="s">
        <v>414</v>
      </c>
      <c r="AD48" s="425">
        <v>0.5</v>
      </c>
      <c r="AE48" s="42">
        <v>5</v>
      </c>
      <c r="AF48" s="42">
        <v>109403</v>
      </c>
      <c r="AG48" s="441">
        <v>18572</v>
      </c>
      <c r="AH48" s="42">
        <v>5</v>
      </c>
      <c r="AI48" s="383">
        <v>70690</v>
      </c>
      <c r="AJ48" s="42">
        <v>109403</v>
      </c>
      <c r="AK48" s="42">
        <v>0</v>
      </c>
      <c r="AL48" s="383">
        <v>0</v>
      </c>
      <c r="AM48" s="42">
        <v>0</v>
      </c>
      <c r="AN48" s="42">
        <v>5526.591714</v>
      </c>
      <c r="AO48" s="42">
        <v>3718.902958</v>
      </c>
      <c r="AP48" s="376" t="s">
        <v>415</v>
      </c>
      <c r="AQ48" s="42">
        <v>2803.261636</v>
      </c>
      <c r="AR48" s="42">
        <v>28.356322</v>
      </c>
      <c r="AS48" s="376" t="s">
        <v>416</v>
      </c>
      <c r="AT48" s="42">
        <v>90.340866</v>
      </c>
      <c r="AU48" s="42">
        <v>52.720827</v>
      </c>
      <c r="AV48" s="42">
        <v>156.708506</v>
      </c>
      <c r="AW48" s="377">
        <v>1471.88571</v>
      </c>
      <c r="AX48" s="377">
        <v>192.17231</v>
      </c>
      <c r="AY48" s="42" t="s">
        <v>76</v>
      </c>
      <c r="AZ48" s="42" t="s">
        <v>77</v>
      </c>
      <c r="BA48" s="42" t="s">
        <v>76</v>
      </c>
      <c r="BB48" s="42" t="s">
        <v>76</v>
      </c>
      <c r="BC48" s="74">
        <v>0</v>
      </c>
      <c r="BD48" s="74">
        <v>0</v>
      </c>
      <c r="BE48" s="74">
        <v>0</v>
      </c>
      <c r="BF48" s="74" t="s">
        <v>89</v>
      </c>
      <c r="BG48" s="42"/>
    </row>
    <row r="49" s="349" customFormat="true" ht="48" customHeight="true" spans="1:59">
      <c r="A49" s="356">
        <v>43</v>
      </c>
      <c r="B49" s="42" t="s">
        <v>417</v>
      </c>
      <c r="C49" s="42" t="s">
        <v>418</v>
      </c>
      <c r="D49" s="42">
        <v>2878</v>
      </c>
      <c r="E49" s="42">
        <v>498</v>
      </c>
      <c r="F49" s="42">
        <v>1681</v>
      </c>
      <c r="G49" s="42">
        <v>1499</v>
      </c>
      <c r="H49" s="42">
        <v>864</v>
      </c>
      <c r="I49" s="42">
        <v>1895</v>
      </c>
      <c r="J49" s="42">
        <v>668150</v>
      </c>
      <c r="K49" s="42">
        <v>0</v>
      </c>
      <c r="L49" s="42">
        <v>113199.449</v>
      </c>
      <c r="M49" s="42">
        <v>0</v>
      </c>
      <c r="N49" s="42" t="s">
        <v>66</v>
      </c>
      <c r="O49" s="42" t="s">
        <v>67</v>
      </c>
      <c r="P49" s="42" t="s">
        <v>334</v>
      </c>
      <c r="Q49" s="42" t="s">
        <v>69</v>
      </c>
      <c r="R49" s="376" t="s">
        <v>419</v>
      </c>
      <c r="S49" s="376" t="s">
        <v>420</v>
      </c>
      <c r="T49" s="42" t="s">
        <v>70</v>
      </c>
      <c r="U49" s="42" t="s">
        <v>70</v>
      </c>
      <c r="V49" s="42">
        <v>3000</v>
      </c>
      <c r="W49" s="42" t="s">
        <v>421</v>
      </c>
      <c r="X49" s="42" t="s">
        <v>422</v>
      </c>
      <c r="Y49" s="42">
        <v>13905961567</v>
      </c>
      <c r="Z49" s="42" t="s">
        <v>423</v>
      </c>
      <c r="AA49" s="42" t="s">
        <v>424</v>
      </c>
      <c r="AB49" s="42" t="s">
        <v>74</v>
      </c>
      <c r="AC49" s="42" t="s">
        <v>425</v>
      </c>
      <c r="AD49" s="425">
        <v>0.5</v>
      </c>
      <c r="AE49" s="42">
        <v>1</v>
      </c>
      <c r="AF49" s="42">
        <v>14260</v>
      </c>
      <c r="AG49" s="42">
        <v>2930</v>
      </c>
      <c r="AH49" s="42">
        <v>1</v>
      </c>
      <c r="AI49" s="383">
        <v>10050</v>
      </c>
      <c r="AJ49" s="42">
        <v>14260</v>
      </c>
      <c r="AK49" s="42">
        <v>0</v>
      </c>
      <c r="AL49" s="383">
        <v>0</v>
      </c>
      <c r="AM49" s="42">
        <v>0</v>
      </c>
      <c r="AN49" s="42">
        <f t="shared" ref="AN49:AN54" si="0">AO49+AS49+AV49+AW49</f>
        <v>1522.6</v>
      </c>
      <c r="AO49" s="42">
        <v>1153</v>
      </c>
      <c r="AP49" s="42">
        <v>138</v>
      </c>
      <c r="AQ49" s="42">
        <v>1004</v>
      </c>
      <c r="AR49" s="42">
        <v>11</v>
      </c>
      <c r="AS49" s="42">
        <v>18</v>
      </c>
      <c r="AT49" s="42">
        <v>12</v>
      </c>
      <c r="AU49" s="42">
        <v>1.2</v>
      </c>
      <c r="AV49" s="42">
        <v>5.6</v>
      </c>
      <c r="AW49" s="42">
        <v>346</v>
      </c>
      <c r="AX49" s="42">
        <f>AM49-AN49</f>
        <v>-1522.6</v>
      </c>
      <c r="AY49" s="42" t="s">
        <v>76</v>
      </c>
      <c r="AZ49" s="42" t="s">
        <v>76</v>
      </c>
      <c r="BA49" s="42" t="s">
        <v>77</v>
      </c>
      <c r="BB49" s="42" t="s">
        <v>76</v>
      </c>
      <c r="BC49" s="74">
        <v>0</v>
      </c>
      <c r="BD49" s="74">
        <v>0</v>
      </c>
      <c r="BE49" s="74">
        <v>0</v>
      </c>
      <c r="BF49" s="74" t="s">
        <v>89</v>
      </c>
      <c r="BG49" s="42"/>
    </row>
    <row r="50" s="349" customFormat="true" ht="48" customHeight="true" spans="1:59">
      <c r="A50" s="356">
        <v>44</v>
      </c>
      <c r="B50" s="42" t="s">
        <v>426</v>
      </c>
      <c r="C50" s="42" t="s">
        <v>427</v>
      </c>
      <c r="D50" s="42">
        <v>16428</v>
      </c>
      <c r="E50" s="42">
        <v>6916</v>
      </c>
      <c r="F50" s="42">
        <v>1751.8</v>
      </c>
      <c r="G50" s="42">
        <v>1728.94</v>
      </c>
      <c r="H50" s="42">
        <v>580.3</v>
      </c>
      <c r="I50" s="42">
        <v>4702.95</v>
      </c>
      <c r="J50" s="42">
        <v>83.2071</v>
      </c>
      <c r="K50" s="42">
        <v>0</v>
      </c>
      <c r="L50" s="42">
        <v>194044.6</v>
      </c>
      <c r="M50" s="394">
        <v>0</v>
      </c>
      <c r="N50" s="42" t="s">
        <v>66</v>
      </c>
      <c r="O50" s="42" t="s">
        <v>67</v>
      </c>
      <c r="P50" s="42" t="s">
        <v>428</v>
      </c>
      <c r="Q50" s="42" t="s">
        <v>69</v>
      </c>
      <c r="R50" s="376" t="s">
        <v>429</v>
      </c>
      <c r="S50" s="376" t="s">
        <v>265</v>
      </c>
      <c r="T50" s="42" t="s">
        <v>70</v>
      </c>
      <c r="U50" s="42" t="s">
        <v>70</v>
      </c>
      <c r="V50" s="42">
        <v>5800</v>
      </c>
      <c r="W50" s="42" t="s">
        <v>430</v>
      </c>
      <c r="X50" s="42" t="s">
        <v>430</v>
      </c>
      <c r="Y50" s="42">
        <v>13799227909</v>
      </c>
      <c r="Z50" s="42" t="s">
        <v>431</v>
      </c>
      <c r="AA50" s="42" t="s">
        <v>432</v>
      </c>
      <c r="AB50" s="42" t="s">
        <v>133</v>
      </c>
      <c r="AC50" s="42" t="s">
        <v>433</v>
      </c>
      <c r="AD50" s="440">
        <v>0.375</v>
      </c>
      <c r="AE50" s="42">
        <v>1</v>
      </c>
      <c r="AF50" s="42">
        <v>29164.8</v>
      </c>
      <c r="AG50" s="42">
        <v>6720</v>
      </c>
      <c r="AH50" s="42">
        <v>1</v>
      </c>
      <c r="AI50" s="383">
        <v>19731</v>
      </c>
      <c r="AJ50" s="42">
        <v>29164.8</v>
      </c>
      <c r="AK50" s="42">
        <v>0</v>
      </c>
      <c r="AL50" s="383">
        <v>0</v>
      </c>
      <c r="AM50" s="42">
        <v>0</v>
      </c>
      <c r="AN50" s="42">
        <v>1728.94</v>
      </c>
      <c r="AO50" s="42">
        <v>1535.2</v>
      </c>
      <c r="AP50" s="42">
        <v>258.08</v>
      </c>
      <c r="AQ50" s="42">
        <v>1017.55</v>
      </c>
      <c r="AR50" s="42">
        <v>22.21</v>
      </c>
      <c r="AS50" s="42">
        <v>33.02</v>
      </c>
      <c r="AT50" s="42">
        <v>13.04</v>
      </c>
      <c r="AU50" s="42">
        <v>8.76</v>
      </c>
      <c r="AV50" s="42">
        <v>0</v>
      </c>
      <c r="AW50" s="42">
        <v>160.72</v>
      </c>
      <c r="AX50" s="42">
        <v>35.04</v>
      </c>
      <c r="AY50" s="42" t="s">
        <v>76</v>
      </c>
      <c r="AZ50" s="42" t="s">
        <v>77</v>
      </c>
      <c r="BA50" s="42" t="s">
        <v>76</v>
      </c>
      <c r="BB50" s="42" t="s">
        <v>76</v>
      </c>
      <c r="BC50" s="74">
        <v>0</v>
      </c>
      <c r="BD50" s="74">
        <v>0</v>
      </c>
      <c r="BE50" s="74">
        <v>0</v>
      </c>
      <c r="BF50" s="74" t="s">
        <v>89</v>
      </c>
      <c r="BG50" s="42"/>
    </row>
    <row r="51" s="349" customFormat="true" ht="48" customHeight="true" spans="1:59">
      <c r="A51" s="356">
        <v>45</v>
      </c>
      <c r="B51" s="42" t="s">
        <v>434</v>
      </c>
      <c r="C51" s="42" t="s">
        <v>435</v>
      </c>
      <c r="D51" s="42">
        <v>20396</v>
      </c>
      <c r="E51" s="42">
        <v>19971</v>
      </c>
      <c r="F51" s="42">
        <v>16159</v>
      </c>
      <c r="G51" s="42">
        <v>14882</v>
      </c>
      <c r="H51" s="42">
        <v>1060</v>
      </c>
      <c r="I51" s="42">
        <v>13476</v>
      </c>
      <c r="J51" s="42">
        <v>1036.9834</v>
      </c>
      <c r="K51" s="42">
        <v>0</v>
      </c>
      <c r="L51" s="42">
        <v>1179184</v>
      </c>
      <c r="M51" s="42">
        <v>0</v>
      </c>
      <c r="N51" s="42" t="s">
        <v>66</v>
      </c>
      <c r="O51" s="42" t="s">
        <v>67</v>
      </c>
      <c r="P51" s="42" t="s">
        <v>334</v>
      </c>
      <c r="Q51" s="42" t="s">
        <v>69</v>
      </c>
      <c r="R51" s="417">
        <v>44371</v>
      </c>
      <c r="S51" s="417">
        <v>46196</v>
      </c>
      <c r="T51" s="42" t="s">
        <v>70</v>
      </c>
      <c r="U51" s="42" t="s">
        <v>70</v>
      </c>
      <c r="V51" s="42">
        <v>500</v>
      </c>
      <c r="W51" s="42" t="s">
        <v>436</v>
      </c>
      <c r="X51" s="42" t="s">
        <v>437</v>
      </c>
      <c r="Y51" s="42">
        <v>88680853</v>
      </c>
      <c r="Z51" s="42" t="s">
        <v>438</v>
      </c>
      <c r="AA51" s="42" t="s">
        <v>439</v>
      </c>
      <c r="AB51" s="42" t="s">
        <v>74</v>
      </c>
      <c r="AC51" s="42" t="s">
        <v>440</v>
      </c>
      <c r="AD51" s="425">
        <v>0.25</v>
      </c>
      <c r="AE51" s="42">
        <v>3</v>
      </c>
      <c r="AF51" s="42">
        <v>66678</v>
      </c>
      <c r="AG51" s="42">
        <v>11664</v>
      </c>
      <c r="AH51" s="42">
        <v>3</v>
      </c>
      <c r="AI51" s="383">
        <v>44331</v>
      </c>
      <c r="AJ51" s="42">
        <v>66678</v>
      </c>
      <c r="AK51" s="42">
        <v>0</v>
      </c>
      <c r="AL51" s="383">
        <v>0</v>
      </c>
      <c r="AM51" s="42">
        <v>0</v>
      </c>
      <c r="AN51" s="42">
        <v>16159</v>
      </c>
      <c r="AO51" s="42">
        <v>14882</v>
      </c>
      <c r="AP51" s="42">
        <v>1149</v>
      </c>
      <c r="AQ51" s="42">
        <v>10883</v>
      </c>
      <c r="AR51" s="42">
        <v>2850</v>
      </c>
      <c r="AS51" s="42">
        <v>135.16</v>
      </c>
      <c r="AT51" s="42">
        <v>12.45</v>
      </c>
      <c r="AU51" s="42">
        <v>122.71</v>
      </c>
      <c r="AV51" s="42">
        <v>670.13</v>
      </c>
      <c r="AW51" s="42">
        <v>471.71</v>
      </c>
      <c r="AX51" s="42">
        <v>625.94</v>
      </c>
      <c r="AY51" s="42" t="s">
        <v>77</v>
      </c>
      <c r="AZ51" s="42" t="s">
        <v>77</v>
      </c>
      <c r="BA51" s="42" t="s">
        <v>76</v>
      </c>
      <c r="BB51" s="42" t="s">
        <v>76</v>
      </c>
      <c r="BC51" s="74">
        <v>0</v>
      </c>
      <c r="BD51" s="74">
        <v>0</v>
      </c>
      <c r="BE51" s="74">
        <v>0</v>
      </c>
      <c r="BF51" s="74" t="s">
        <v>89</v>
      </c>
      <c r="BG51" s="42"/>
    </row>
    <row r="52" s="349" customFormat="true" ht="48" customHeight="true" spans="1:59">
      <c r="A52" s="356">
        <v>46</v>
      </c>
      <c r="B52" s="42" t="s">
        <v>441</v>
      </c>
      <c r="C52" s="42" t="s">
        <v>442</v>
      </c>
      <c r="D52" s="42">
        <v>4513</v>
      </c>
      <c r="E52" s="42">
        <v>4304</v>
      </c>
      <c r="F52" s="42">
        <v>843.09</v>
      </c>
      <c r="G52" s="42">
        <f>AN52</f>
        <v>898.23</v>
      </c>
      <c r="H52" s="42">
        <v>266</v>
      </c>
      <c r="I52" s="42">
        <v>1973</v>
      </c>
      <c r="J52" s="42">
        <v>67.14</v>
      </c>
      <c r="K52" s="42">
        <v>0</v>
      </c>
      <c r="L52" s="42">
        <v>90993</v>
      </c>
      <c r="M52" s="42">
        <v>0</v>
      </c>
      <c r="N52" s="42" t="s">
        <v>66</v>
      </c>
      <c r="O52" s="42" t="s">
        <v>67</v>
      </c>
      <c r="P52" s="42" t="s">
        <v>334</v>
      </c>
      <c r="Q52" s="42" t="s">
        <v>69</v>
      </c>
      <c r="R52" s="376" t="s">
        <v>443</v>
      </c>
      <c r="S52" s="376" t="s">
        <v>444</v>
      </c>
      <c r="T52" s="42" t="s">
        <v>70</v>
      </c>
      <c r="U52" s="42" t="s">
        <v>70</v>
      </c>
      <c r="V52" s="42">
        <v>1000</v>
      </c>
      <c r="W52" s="42" t="s">
        <v>445</v>
      </c>
      <c r="X52" s="42" t="s">
        <v>445</v>
      </c>
      <c r="Y52" s="377">
        <v>13636913292</v>
      </c>
      <c r="Z52" s="42" t="s">
        <v>446</v>
      </c>
      <c r="AA52" s="42" t="s">
        <v>447</v>
      </c>
      <c r="AB52" s="42" t="s">
        <v>74</v>
      </c>
      <c r="AC52" s="42" t="s">
        <v>448</v>
      </c>
      <c r="AD52" s="425">
        <v>0.25</v>
      </c>
      <c r="AE52" s="42">
        <v>2</v>
      </c>
      <c r="AF52" s="42">
        <v>22043</v>
      </c>
      <c r="AG52" s="42">
        <v>4515</v>
      </c>
      <c r="AH52" s="42">
        <v>2</v>
      </c>
      <c r="AI52" s="383">
        <v>13718</v>
      </c>
      <c r="AJ52" s="42">
        <v>22043</v>
      </c>
      <c r="AK52" s="42">
        <v>0</v>
      </c>
      <c r="AL52" s="383">
        <v>0</v>
      </c>
      <c r="AM52" s="42">
        <v>0</v>
      </c>
      <c r="AN52" s="42">
        <f t="shared" si="0"/>
        <v>898.23</v>
      </c>
      <c r="AO52" s="42">
        <f t="shared" ref="AO52:AO57" si="1">AP52+AQ52+AR52</f>
        <v>857.2</v>
      </c>
      <c r="AP52" s="42">
        <v>134.3</v>
      </c>
      <c r="AQ52" s="42">
        <v>695.8</v>
      </c>
      <c r="AR52" s="42">
        <v>27.1</v>
      </c>
      <c r="AS52" s="42">
        <f t="shared" ref="AS52:AS57" si="2">AT52+AU52</f>
        <v>16.3</v>
      </c>
      <c r="AT52" s="42">
        <v>16.3</v>
      </c>
      <c r="AU52" s="42">
        <v>0</v>
      </c>
      <c r="AV52" s="42">
        <v>0</v>
      </c>
      <c r="AW52" s="42">
        <v>24.73</v>
      </c>
      <c r="AX52" s="42">
        <f t="shared" ref="AX52:AX57" si="3">F52-G52</f>
        <v>-55.1399999999999</v>
      </c>
      <c r="AY52" s="42" t="s">
        <v>76</v>
      </c>
      <c r="AZ52" s="42" t="s">
        <v>77</v>
      </c>
      <c r="BA52" s="42" t="s">
        <v>76</v>
      </c>
      <c r="BB52" s="42" t="s">
        <v>76</v>
      </c>
      <c r="BC52" s="74">
        <v>0</v>
      </c>
      <c r="BD52" s="74">
        <v>0</v>
      </c>
      <c r="BE52" s="74">
        <v>0</v>
      </c>
      <c r="BF52" s="74" t="s">
        <v>89</v>
      </c>
      <c r="BG52" s="42"/>
    </row>
    <row r="53" s="349" customFormat="true" ht="48" customHeight="true" spans="1:59">
      <c r="A53" s="356">
        <v>47</v>
      </c>
      <c r="B53" s="42" t="s">
        <v>449</v>
      </c>
      <c r="C53" s="42" t="s">
        <v>450</v>
      </c>
      <c r="D53" s="42">
        <v>3891.01</v>
      </c>
      <c r="E53" s="42">
        <v>3846.72</v>
      </c>
      <c r="F53" s="376">
        <v>2543.3</v>
      </c>
      <c r="G53" s="376" t="s">
        <v>451</v>
      </c>
      <c r="H53" s="42" t="e">
        <v>#REF!</v>
      </c>
      <c r="I53" s="42" t="e">
        <v>#REF!</v>
      </c>
      <c r="J53" s="42">
        <v>127.05</v>
      </c>
      <c r="K53" s="42">
        <v>0</v>
      </c>
      <c r="L53" s="42">
        <v>97926.87</v>
      </c>
      <c r="M53" s="394">
        <v>0</v>
      </c>
      <c r="N53" s="42" t="s">
        <v>66</v>
      </c>
      <c r="O53" s="42" t="s">
        <v>67</v>
      </c>
      <c r="P53" s="42" t="s">
        <v>128</v>
      </c>
      <c r="Q53" s="42" t="s">
        <v>69</v>
      </c>
      <c r="R53" s="376" t="s">
        <v>452</v>
      </c>
      <c r="S53" s="376" t="s">
        <v>453</v>
      </c>
      <c r="T53" s="42" t="s">
        <v>70</v>
      </c>
      <c r="U53" s="42" t="s">
        <v>70</v>
      </c>
      <c r="V53" s="42">
        <v>20000</v>
      </c>
      <c r="W53" s="42" t="s">
        <v>454</v>
      </c>
      <c r="X53" s="42" t="s">
        <v>455</v>
      </c>
      <c r="Y53" s="42" t="s">
        <v>456</v>
      </c>
      <c r="Z53" s="42" t="s">
        <v>457</v>
      </c>
      <c r="AA53" s="42" t="s">
        <v>458</v>
      </c>
      <c r="AB53" s="425" t="s">
        <v>74</v>
      </c>
      <c r="AC53" s="42" t="s">
        <v>459</v>
      </c>
      <c r="AD53" s="425">
        <v>0.28</v>
      </c>
      <c r="AE53" s="42">
        <v>2</v>
      </c>
      <c r="AF53" s="42">
        <v>33030.9</v>
      </c>
      <c r="AG53" s="42">
        <v>5888</v>
      </c>
      <c r="AH53" s="42">
        <v>2</v>
      </c>
      <c r="AI53" s="383">
        <v>20716</v>
      </c>
      <c r="AJ53" s="42">
        <v>33030.9</v>
      </c>
      <c r="AK53" s="42">
        <v>0</v>
      </c>
      <c r="AL53" s="383">
        <v>0</v>
      </c>
      <c r="AM53" s="42">
        <v>0</v>
      </c>
      <c r="AN53" s="42">
        <v>2676.7</v>
      </c>
      <c r="AO53" s="42">
        <v>2109.84</v>
      </c>
      <c r="AP53" s="42">
        <v>670.8</v>
      </c>
      <c r="AQ53" s="42">
        <v>1142.6</v>
      </c>
      <c r="AR53" s="42">
        <v>196.4</v>
      </c>
      <c r="AS53" s="42">
        <v>27.56</v>
      </c>
      <c r="AT53" s="42">
        <v>12.78</v>
      </c>
      <c r="AU53" s="42">
        <v>0</v>
      </c>
      <c r="AV53" s="42">
        <v>104.9</v>
      </c>
      <c r="AW53" s="42">
        <v>434.4</v>
      </c>
      <c r="AX53" s="42">
        <v>-133.4</v>
      </c>
      <c r="AY53" s="42" t="s">
        <v>76</v>
      </c>
      <c r="AZ53" s="42" t="s">
        <v>77</v>
      </c>
      <c r="BA53" s="42" t="s">
        <v>76</v>
      </c>
      <c r="BB53" s="42" t="s">
        <v>76</v>
      </c>
      <c r="BC53" s="74">
        <v>0</v>
      </c>
      <c r="BD53" s="74">
        <v>0</v>
      </c>
      <c r="BE53" s="74">
        <v>0</v>
      </c>
      <c r="BF53" s="74" t="s">
        <v>89</v>
      </c>
      <c r="BG53" s="42"/>
    </row>
    <row r="54" s="349" customFormat="true" ht="48" customHeight="true" spans="1:59">
      <c r="A54" s="356">
        <v>48</v>
      </c>
      <c r="B54" s="42" t="s">
        <v>460</v>
      </c>
      <c r="C54" s="42" t="s">
        <v>461</v>
      </c>
      <c r="D54" s="42">
        <v>10215</v>
      </c>
      <c r="E54" s="42">
        <v>10215</v>
      </c>
      <c r="F54" s="42">
        <v>5903.87305</v>
      </c>
      <c r="G54" s="42">
        <v>5633.343976</v>
      </c>
      <c r="H54" s="42">
        <v>891.9</v>
      </c>
      <c r="I54" s="42">
        <v>4909.1</v>
      </c>
      <c r="J54" s="42">
        <v>348.68</v>
      </c>
      <c r="K54" s="42">
        <v>0</v>
      </c>
      <c r="L54" s="42">
        <v>531364.7</v>
      </c>
      <c r="M54" s="42">
        <v>0</v>
      </c>
      <c r="N54" s="42" t="s">
        <v>66</v>
      </c>
      <c r="O54" s="42" t="s">
        <v>67</v>
      </c>
      <c r="P54" s="42" t="s">
        <v>462</v>
      </c>
      <c r="Q54" s="42" t="s">
        <v>69</v>
      </c>
      <c r="R54" s="376" t="s">
        <v>429</v>
      </c>
      <c r="S54" s="376" t="s">
        <v>265</v>
      </c>
      <c r="T54" s="42" t="s">
        <v>70</v>
      </c>
      <c r="U54" s="42" t="s">
        <v>70</v>
      </c>
      <c r="V54" s="42">
        <v>1000</v>
      </c>
      <c r="W54" s="42" t="s">
        <v>463</v>
      </c>
      <c r="X54" s="42" t="s">
        <v>463</v>
      </c>
      <c r="Y54" s="42">
        <v>88689788</v>
      </c>
      <c r="Z54" s="42" t="s">
        <v>464</v>
      </c>
      <c r="AA54" s="42" t="s">
        <v>465</v>
      </c>
      <c r="AB54" s="42" t="s">
        <v>74</v>
      </c>
      <c r="AC54" s="42" t="s">
        <v>466</v>
      </c>
      <c r="AD54" s="425">
        <v>0.4</v>
      </c>
      <c r="AE54" s="42">
        <v>4</v>
      </c>
      <c r="AF54" s="42">
        <v>52343</v>
      </c>
      <c r="AG54" s="42">
        <v>13816</v>
      </c>
      <c r="AH54" s="42">
        <v>4</v>
      </c>
      <c r="AI54" s="383">
        <v>42012</v>
      </c>
      <c r="AJ54" s="42">
        <v>52343</v>
      </c>
      <c r="AK54" s="42">
        <v>0</v>
      </c>
      <c r="AL54" s="383">
        <v>0</v>
      </c>
      <c r="AM54" s="42">
        <v>0</v>
      </c>
      <c r="AN54" s="42">
        <f t="shared" si="0"/>
        <v>5633.3351</v>
      </c>
      <c r="AO54" s="42">
        <f t="shared" si="1"/>
        <v>4825.41</v>
      </c>
      <c r="AP54" s="42">
        <v>1496.68</v>
      </c>
      <c r="AQ54" s="42">
        <v>3281.74</v>
      </c>
      <c r="AR54" s="42">
        <v>46.99</v>
      </c>
      <c r="AS54" s="42">
        <f t="shared" si="2"/>
        <v>89.9</v>
      </c>
      <c r="AT54" s="42">
        <v>61.8</v>
      </c>
      <c r="AU54" s="42">
        <v>28.1</v>
      </c>
      <c r="AV54" s="42">
        <v>513.7233</v>
      </c>
      <c r="AW54" s="42">
        <v>204.3018</v>
      </c>
      <c r="AX54" s="42">
        <f t="shared" si="3"/>
        <v>270.529074</v>
      </c>
      <c r="AY54" s="42" t="s">
        <v>76</v>
      </c>
      <c r="AZ54" s="42" t="s">
        <v>77</v>
      </c>
      <c r="BA54" s="42" t="s">
        <v>76</v>
      </c>
      <c r="BB54" s="42" t="s">
        <v>76</v>
      </c>
      <c r="BC54" s="74">
        <v>0</v>
      </c>
      <c r="BD54" s="74">
        <v>0</v>
      </c>
      <c r="BE54" s="74">
        <v>0</v>
      </c>
      <c r="BF54" s="74" t="s">
        <v>89</v>
      </c>
      <c r="BG54" s="42"/>
    </row>
    <row r="55" s="349" customFormat="true" ht="48" customHeight="true" spans="1:59">
      <c r="A55" s="356">
        <v>49</v>
      </c>
      <c r="B55" s="42" t="s">
        <v>467</v>
      </c>
      <c r="C55" s="42" t="s">
        <v>468</v>
      </c>
      <c r="D55" s="42">
        <v>4880</v>
      </c>
      <c r="E55" s="42">
        <v>4880</v>
      </c>
      <c r="F55" s="42">
        <v>4071</v>
      </c>
      <c r="G55" s="42">
        <v>3837</v>
      </c>
      <c r="H55" s="42">
        <v>612</v>
      </c>
      <c r="I55" s="42">
        <v>2892</v>
      </c>
      <c r="J55" s="42">
        <v>400.4</v>
      </c>
      <c r="K55" s="42">
        <v>0</v>
      </c>
      <c r="L55" s="42">
        <v>136072</v>
      </c>
      <c r="M55" s="42">
        <v>0</v>
      </c>
      <c r="N55" s="42" t="s">
        <v>66</v>
      </c>
      <c r="O55" s="42" t="s">
        <v>67</v>
      </c>
      <c r="P55" s="42" t="s">
        <v>469</v>
      </c>
      <c r="Q55" s="42" t="s">
        <v>69</v>
      </c>
      <c r="R55" s="376" t="s">
        <v>470</v>
      </c>
      <c r="S55" s="376" t="s">
        <v>471</v>
      </c>
      <c r="T55" s="42" t="s">
        <v>70</v>
      </c>
      <c r="U55" s="42" t="s">
        <v>70</v>
      </c>
      <c r="V55" s="42">
        <v>800</v>
      </c>
      <c r="W55" s="42" t="s">
        <v>472</v>
      </c>
      <c r="X55" s="42" t="s">
        <v>472</v>
      </c>
      <c r="Y55" s="42" t="s">
        <v>473</v>
      </c>
      <c r="Z55" s="42" t="s">
        <v>474</v>
      </c>
      <c r="AA55" s="42" t="s">
        <v>475</v>
      </c>
      <c r="AB55" s="42" t="s">
        <v>74</v>
      </c>
      <c r="AC55" s="42" t="s">
        <v>476</v>
      </c>
      <c r="AD55" s="425">
        <v>0.25</v>
      </c>
      <c r="AE55" s="42">
        <v>4</v>
      </c>
      <c r="AF55" s="42">
        <v>34902</v>
      </c>
      <c r="AG55" s="42">
        <v>10146</v>
      </c>
      <c r="AH55" s="42">
        <v>4</v>
      </c>
      <c r="AI55" s="383">
        <v>25106</v>
      </c>
      <c r="AJ55" s="42">
        <v>34902</v>
      </c>
      <c r="AK55" s="42">
        <v>0</v>
      </c>
      <c r="AL55" s="383">
        <v>0</v>
      </c>
      <c r="AM55" s="42">
        <v>0</v>
      </c>
      <c r="AN55" s="42">
        <v>3837</v>
      </c>
      <c r="AO55" s="42">
        <v>1963</v>
      </c>
      <c r="AP55" s="42">
        <v>326</v>
      </c>
      <c r="AQ55" s="42">
        <v>1628</v>
      </c>
      <c r="AR55" s="42">
        <v>9</v>
      </c>
      <c r="AS55" s="42">
        <v>114</v>
      </c>
      <c r="AT55" s="42">
        <v>84</v>
      </c>
      <c r="AU55" s="42">
        <v>11</v>
      </c>
      <c r="AV55" s="42">
        <v>70</v>
      </c>
      <c r="AW55" s="42">
        <v>42</v>
      </c>
      <c r="AX55" s="42">
        <v>107</v>
      </c>
      <c r="AY55" s="42" t="s">
        <v>76</v>
      </c>
      <c r="AZ55" s="42" t="s">
        <v>77</v>
      </c>
      <c r="BA55" s="42" t="s">
        <v>76</v>
      </c>
      <c r="BB55" s="42" t="s">
        <v>76</v>
      </c>
      <c r="BC55" s="74">
        <v>0</v>
      </c>
      <c r="BD55" s="74">
        <v>0</v>
      </c>
      <c r="BE55" s="74">
        <v>0</v>
      </c>
      <c r="BF55" s="74" t="s">
        <v>89</v>
      </c>
      <c r="BG55" s="42"/>
    </row>
    <row r="56" s="349" customFormat="true" ht="48" customHeight="true" spans="1:59">
      <c r="A56" s="356">
        <v>50</v>
      </c>
      <c r="B56" s="42" t="s">
        <v>477</v>
      </c>
      <c r="C56" s="42" t="s">
        <v>478</v>
      </c>
      <c r="D56" s="42">
        <v>2156.51</v>
      </c>
      <c r="E56" s="42">
        <v>211.69</v>
      </c>
      <c r="F56" s="42">
        <f>1697+1071</f>
        <v>2768</v>
      </c>
      <c r="G56" s="42">
        <f>SUM(AN56)</f>
        <v>2387.88</v>
      </c>
      <c r="H56" s="42">
        <v>340</v>
      </c>
      <c r="I56" s="42">
        <v>1378</v>
      </c>
      <c r="J56" s="42">
        <v>67.1746</v>
      </c>
      <c r="K56" s="42">
        <v>0</v>
      </c>
      <c r="L56" s="42">
        <v>76038.8026</v>
      </c>
      <c r="M56" s="42">
        <v>0</v>
      </c>
      <c r="N56" s="42" t="s">
        <v>66</v>
      </c>
      <c r="O56" s="42" t="s">
        <v>67</v>
      </c>
      <c r="P56" s="42" t="s">
        <v>479</v>
      </c>
      <c r="Q56" s="42" t="s">
        <v>69</v>
      </c>
      <c r="R56" s="418">
        <v>45092</v>
      </c>
      <c r="S56" s="418">
        <v>46918</v>
      </c>
      <c r="T56" s="42" t="s">
        <v>70</v>
      </c>
      <c r="U56" s="42" t="s">
        <v>70</v>
      </c>
      <c r="V56" s="42">
        <v>1000</v>
      </c>
      <c r="W56" s="42" t="s">
        <v>480</v>
      </c>
      <c r="X56" s="42" t="s">
        <v>480</v>
      </c>
      <c r="Y56" s="42" t="s">
        <v>481</v>
      </c>
      <c r="Z56" s="42" t="s">
        <v>482</v>
      </c>
      <c r="AA56" s="42" t="s">
        <v>483</v>
      </c>
      <c r="AB56" s="42" t="s">
        <v>133</v>
      </c>
      <c r="AC56" s="42" t="s">
        <v>484</v>
      </c>
      <c r="AD56" s="425">
        <v>0.25</v>
      </c>
      <c r="AE56" s="42">
        <v>1</v>
      </c>
      <c r="AF56" s="42">
        <v>23189</v>
      </c>
      <c r="AG56" s="377">
        <v>4440</v>
      </c>
      <c r="AH56" s="42">
        <v>1</v>
      </c>
      <c r="AI56" s="383">
        <v>14964</v>
      </c>
      <c r="AJ56" s="42">
        <v>23189</v>
      </c>
      <c r="AK56" s="42">
        <v>0</v>
      </c>
      <c r="AL56" s="383">
        <v>0</v>
      </c>
      <c r="AM56" s="42">
        <v>0</v>
      </c>
      <c r="AN56" s="42">
        <f>AO56+AS56+AV56+AW56</f>
        <v>2387.88</v>
      </c>
      <c r="AO56" s="42">
        <v>2042.69</v>
      </c>
      <c r="AP56" s="42">
        <v>382.6</v>
      </c>
      <c r="AQ56" s="42">
        <v>921.65</v>
      </c>
      <c r="AR56" s="42">
        <v>162.94</v>
      </c>
      <c r="AS56" s="42">
        <v>14.92</v>
      </c>
      <c r="AT56" s="42">
        <v>1.6</v>
      </c>
      <c r="AU56" s="42">
        <v>0</v>
      </c>
      <c r="AV56" s="42">
        <v>201.65</v>
      </c>
      <c r="AW56" s="42">
        <v>128.62</v>
      </c>
      <c r="AX56" s="42">
        <f t="shared" si="3"/>
        <v>380.12</v>
      </c>
      <c r="AY56" s="42" t="s">
        <v>76</v>
      </c>
      <c r="AZ56" s="42" t="s">
        <v>77</v>
      </c>
      <c r="BA56" s="42" t="s">
        <v>76</v>
      </c>
      <c r="BB56" s="42" t="s">
        <v>76</v>
      </c>
      <c r="BC56" s="74">
        <v>0</v>
      </c>
      <c r="BD56" s="74">
        <v>0</v>
      </c>
      <c r="BE56" s="74">
        <v>0</v>
      </c>
      <c r="BF56" s="74" t="s">
        <v>89</v>
      </c>
      <c r="BG56" s="42"/>
    </row>
    <row r="57" s="349" customFormat="true" ht="48" customHeight="true" spans="1:59">
      <c r="A57" s="356">
        <v>51</v>
      </c>
      <c r="B57" s="42" t="s">
        <v>485</v>
      </c>
      <c r="C57" s="42" t="s">
        <v>486</v>
      </c>
      <c r="D57" s="42">
        <v>9000</v>
      </c>
      <c r="E57" s="42">
        <v>9000</v>
      </c>
      <c r="F57" s="42">
        <v>4162.6137</v>
      </c>
      <c r="G57" s="42">
        <v>4166.904</v>
      </c>
      <c r="H57" s="42">
        <v>111.5</v>
      </c>
      <c r="I57" s="42">
        <v>1993.6</v>
      </c>
      <c r="J57" s="42">
        <v>65.5452</v>
      </c>
      <c r="K57" s="42">
        <v>0</v>
      </c>
      <c r="L57" s="42">
        <v>66604.0206</v>
      </c>
      <c r="M57" s="42">
        <v>0</v>
      </c>
      <c r="N57" s="42" t="s">
        <v>66</v>
      </c>
      <c r="O57" s="42" t="s">
        <v>67</v>
      </c>
      <c r="P57" s="42" t="s">
        <v>487</v>
      </c>
      <c r="Q57" s="42" t="s">
        <v>69</v>
      </c>
      <c r="R57" s="418">
        <v>45467</v>
      </c>
      <c r="S57" s="418">
        <v>47292</v>
      </c>
      <c r="T57" s="42" t="s">
        <v>70</v>
      </c>
      <c r="U57" s="42" t="s">
        <v>70</v>
      </c>
      <c r="V57" s="42">
        <v>500</v>
      </c>
      <c r="W57" s="42" t="s">
        <v>488</v>
      </c>
      <c r="X57" s="42" t="s">
        <v>489</v>
      </c>
      <c r="Y57" s="376">
        <v>13636992498</v>
      </c>
      <c r="Z57" s="42" t="s">
        <v>490</v>
      </c>
      <c r="AA57" s="42" t="s">
        <v>491</v>
      </c>
      <c r="AB57" s="42" t="s">
        <v>74</v>
      </c>
      <c r="AC57" s="42" t="s">
        <v>492</v>
      </c>
      <c r="AD57" s="425">
        <v>0.3</v>
      </c>
      <c r="AE57" s="42">
        <v>2</v>
      </c>
      <c r="AF57" s="42">
        <v>19989</v>
      </c>
      <c r="AG57" s="42">
        <v>4780</v>
      </c>
      <c r="AH57" s="42">
        <v>2</v>
      </c>
      <c r="AI57" s="383">
        <v>13063</v>
      </c>
      <c r="AJ57" s="42">
        <v>19989</v>
      </c>
      <c r="AK57" s="42">
        <v>0</v>
      </c>
      <c r="AL57" s="383">
        <v>0</v>
      </c>
      <c r="AM57" s="42">
        <v>0</v>
      </c>
      <c r="AN57" s="42">
        <f>AO57+AS57+AV57+AW57</f>
        <v>4166.904</v>
      </c>
      <c r="AO57" s="42">
        <f t="shared" si="1"/>
        <v>3111.9868</v>
      </c>
      <c r="AP57" s="42">
        <v>702.7678</v>
      </c>
      <c r="AQ57" s="42">
        <v>1806.73</v>
      </c>
      <c r="AR57" s="42">
        <v>602.489</v>
      </c>
      <c r="AS57" s="42">
        <f t="shared" si="2"/>
        <v>42.3885</v>
      </c>
      <c r="AT57" s="42">
        <v>38.191</v>
      </c>
      <c r="AU57" s="42">
        <v>4.1975</v>
      </c>
      <c r="AV57" s="42">
        <v>209.0961</v>
      </c>
      <c r="AW57" s="42">
        <f>594.3365+209.0961</f>
        <v>803.4326</v>
      </c>
      <c r="AX57" s="42">
        <f t="shared" si="3"/>
        <v>-4.29030000000057</v>
      </c>
      <c r="AY57" s="42" t="s">
        <v>76</v>
      </c>
      <c r="AZ57" s="42" t="s">
        <v>77</v>
      </c>
      <c r="BA57" s="42" t="s">
        <v>76</v>
      </c>
      <c r="BB57" s="42" t="s">
        <v>76</v>
      </c>
      <c r="BC57" s="74">
        <v>0</v>
      </c>
      <c r="BD57" s="74">
        <v>0</v>
      </c>
      <c r="BE57" s="74">
        <v>0</v>
      </c>
      <c r="BF57" s="74" t="s">
        <v>89</v>
      </c>
      <c r="BG57" s="42"/>
    </row>
    <row r="58" s="349" customFormat="true" ht="48" customHeight="true" spans="1:59">
      <c r="A58" s="356">
        <v>52</v>
      </c>
      <c r="B58" s="42" t="s">
        <v>493</v>
      </c>
      <c r="C58" s="42" t="s">
        <v>494</v>
      </c>
      <c r="D58" s="376">
        <v>13496.440414</v>
      </c>
      <c r="E58" s="42">
        <v>7026.288625</v>
      </c>
      <c r="F58" s="42">
        <v>7026.288625</v>
      </c>
      <c r="G58" s="379">
        <v>6339.002883</v>
      </c>
      <c r="H58" s="377">
        <v>609.3</v>
      </c>
      <c r="I58" s="42">
        <v>2014.2</v>
      </c>
      <c r="J58" s="42">
        <v>511.2798</v>
      </c>
      <c r="K58" s="42">
        <v>0</v>
      </c>
      <c r="L58" s="42">
        <v>37277.58</v>
      </c>
      <c r="M58" s="42">
        <v>0</v>
      </c>
      <c r="N58" s="42" t="s">
        <v>66</v>
      </c>
      <c r="O58" s="42" t="s">
        <v>67</v>
      </c>
      <c r="P58" s="42" t="s">
        <v>495</v>
      </c>
      <c r="Q58" s="42" t="s">
        <v>69</v>
      </c>
      <c r="R58" s="419">
        <v>45096</v>
      </c>
      <c r="S58" s="417">
        <v>46922</v>
      </c>
      <c r="T58" s="42" t="s">
        <v>70</v>
      </c>
      <c r="U58" s="42" t="s">
        <v>70</v>
      </c>
      <c r="V58" s="42">
        <v>1500</v>
      </c>
      <c r="W58" s="42" t="s">
        <v>496</v>
      </c>
      <c r="X58" s="42" t="s">
        <v>496</v>
      </c>
      <c r="Y58" s="42">
        <v>15106009518</v>
      </c>
      <c r="Z58" s="42" t="s">
        <v>497</v>
      </c>
      <c r="AA58" s="42" t="s">
        <v>498</v>
      </c>
      <c r="AB58" s="42" t="s">
        <v>74</v>
      </c>
      <c r="AC58" s="42" t="s">
        <v>499</v>
      </c>
      <c r="AD58" s="425">
        <v>0.45</v>
      </c>
      <c r="AE58" s="42">
        <v>4</v>
      </c>
      <c r="AF58" s="42">
        <v>70628</v>
      </c>
      <c r="AG58" s="42">
        <v>14751</v>
      </c>
      <c r="AH58" s="42">
        <v>4</v>
      </c>
      <c r="AI58" s="383">
        <v>47555</v>
      </c>
      <c r="AJ58" s="42">
        <v>70628</v>
      </c>
      <c r="AK58" s="42">
        <v>0</v>
      </c>
      <c r="AL58" s="383">
        <v>0</v>
      </c>
      <c r="AM58" s="42">
        <v>0</v>
      </c>
      <c r="AN58" s="42">
        <v>6339</v>
      </c>
      <c r="AO58" s="42">
        <v>3922.57</v>
      </c>
      <c r="AP58" s="42">
        <v>671.12</v>
      </c>
      <c r="AQ58" s="42">
        <v>3244.19</v>
      </c>
      <c r="AR58" s="42">
        <v>7.25</v>
      </c>
      <c r="AS58" s="42">
        <v>35.19</v>
      </c>
      <c r="AT58" s="42">
        <v>0</v>
      </c>
      <c r="AU58" s="42">
        <v>35.19</v>
      </c>
      <c r="AV58" s="42">
        <v>392.77</v>
      </c>
      <c r="AW58" s="42">
        <v>144.75</v>
      </c>
      <c r="AX58" s="42">
        <v>147.78</v>
      </c>
      <c r="AY58" s="42" t="s">
        <v>76</v>
      </c>
      <c r="AZ58" s="42" t="s">
        <v>77</v>
      </c>
      <c r="BA58" s="42" t="s">
        <v>76</v>
      </c>
      <c r="BB58" s="42" t="s">
        <v>76</v>
      </c>
      <c r="BC58" s="74">
        <v>0</v>
      </c>
      <c r="BD58" s="74">
        <v>0</v>
      </c>
      <c r="BE58" s="74">
        <v>0</v>
      </c>
      <c r="BF58" s="74" t="s">
        <v>89</v>
      </c>
      <c r="BG58" s="42"/>
    </row>
    <row r="59" s="349" customFormat="true" ht="48" customHeight="true" spans="1:59">
      <c r="A59" s="356">
        <v>53</v>
      </c>
      <c r="B59" s="42" t="s">
        <v>500</v>
      </c>
      <c r="C59" s="42" t="s">
        <v>501</v>
      </c>
      <c r="D59" s="42">
        <v>4590</v>
      </c>
      <c r="E59" s="42">
        <v>1229</v>
      </c>
      <c r="F59" s="42">
        <v>1878</v>
      </c>
      <c r="G59" s="42">
        <v>1289</v>
      </c>
      <c r="H59" s="42">
        <v>103</v>
      </c>
      <c r="I59" s="42">
        <v>1382.5</v>
      </c>
      <c r="J59" s="42">
        <v>72.1811</v>
      </c>
      <c r="K59" s="42">
        <v>0</v>
      </c>
      <c r="L59" s="42">
        <v>94598.2607</v>
      </c>
      <c r="M59" s="42">
        <v>0</v>
      </c>
      <c r="N59" s="42" t="s">
        <v>66</v>
      </c>
      <c r="O59" s="42" t="s">
        <v>67</v>
      </c>
      <c r="P59" s="42" t="s">
        <v>469</v>
      </c>
      <c r="Q59" s="42" t="s">
        <v>69</v>
      </c>
      <c r="R59" s="419">
        <v>45096</v>
      </c>
      <c r="S59" s="417">
        <v>46922</v>
      </c>
      <c r="T59" s="42" t="s">
        <v>70</v>
      </c>
      <c r="U59" s="42" t="s">
        <v>70</v>
      </c>
      <c r="V59" s="42">
        <v>1000</v>
      </c>
      <c r="W59" s="42" t="s">
        <v>502</v>
      </c>
      <c r="X59" s="42" t="s">
        <v>503</v>
      </c>
      <c r="Y59" s="42">
        <v>18065288997</v>
      </c>
      <c r="Z59" s="42" t="s">
        <v>504</v>
      </c>
      <c r="AA59" s="42" t="s">
        <v>505</v>
      </c>
      <c r="AB59" s="42" t="s">
        <v>74</v>
      </c>
      <c r="AC59" s="42" t="s">
        <v>506</v>
      </c>
      <c r="AD59" s="425">
        <v>0.5</v>
      </c>
      <c r="AE59" s="42">
        <v>1</v>
      </c>
      <c r="AF59" s="42">
        <v>10638</v>
      </c>
      <c r="AG59" s="42">
        <v>2930</v>
      </c>
      <c r="AH59" s="42">
        <v>1</v>
      </c>
      <c r="AI59" s="383">
        <v>8229</v>
      </c>
      <c r="AJ59" s="42">
        <v>10638</v>
      </c>
      <c r="AK59" s="42">
        <v>0</v>
      </c>
      <c r="AL59" s="383">
        <v>0</v>
      </c>
      <c r="AM59" s="42">
        <v>0</v>
      </c>
      <c r="AN59" s="42">
        <v>1774</v>
      </c>
      <c r="AO59" s="42">
        <v>1289</v>
      </c>
      <c r="AP59" s="42">
        <v>360</v>
      </c>
      <c r="AQ59" s="42">
        <v>916</v>
      </c>
      <c r="AR59" s="42">
        <v>13</v>
      </c>
      <c r="AS59" s="42">
        <v>21</v>
      </c>
      <c r="AT59" s="42">
        <v>19</v>
      </c>
      <c r="AU59" s="42">
        <v>2</v>
      </c>
      <c r="AV59" s="42">
        <v>190</v>
      </c>
      <c r="AW59" s="42">
        <v>274</v>
      </c>
      <c r="AX59" s="42">
        <v>104</v>
      </c>
      <c r="AY59" s="42" t="s">
        <v>76</v>
      </c>
      <c r="AZ59" s="42" t="s">
        <v>77</v>
      </c>
      <c r="BA59" s="42" t="s">
        <v>76</v>
      </c>
      <c r="BB59" s="42" t="s">
        <v>76</v>
      </c>
      <c r="BC59" s="74">
        <v>0</v>
      </c>
      <c r="BD59" s="74">
        <v>0</v>
      </c>
      <c r="BE59" s="74">
        <v>0</v>
      </c>
      <c r="BF59" s="74" t="s">
        <v>89</v>
      </c>
      <c r="BG59" s="42"/>
    </row>
    <row r="60" s="349" customFormat="true" ht="48" customHeight="true" spans="1:59">
      <c r="A60" s="356">
        <v>54</v>
      </c>
      <c r="B60" s="42" t="s">
        <v>507</v>
      </c>
      <c r="C60" s="42" t="s">
        <v>508</v>
      </c>
      <c r="D60" s="377">
        <v>12619</v>
      </c>
      <c r="E60" s="42">
        <v>5022</v>
      </c>
      <c r="F60" s="42">
        <v>3348.62362</v>
      </c>
      <c r="G60" s="42">
        <v>2492.770312</v>
      </c>
      <c r="H60" s="42">
        <v>25</v>
      </c>
      <c r="I60" s="42">
        <v>4424.3</v>
      </c>
      <c r="J60" s="42">
        <v>169.3954</v>
      </c>
      <c r="K60" s="42">
        <v>0</v>
      </c>
      <c r="L60" s="42">
        <v>320336.2183</v>
      </c>
      <c r="M60" s="42"/>
      <c r="N60" s="42" t="s">
        <v>66</v>
      </c>
      <c r="O60" s="42" t="s">
        <v>67</v>
      </c>
      <c r="P60" s="42" t="s">
        <v>128</v>
      </c>
      <c r="Q60" s="42" t="s">
        <v>69</v>
      </c>
      <c r="R60" s="419">
        <v>45720</v>
      </c>
      <c r="S60" s="419">
        <v>46559</v>
      </c>
      <c r="T60" s="42" t="s">
        <v>70</v>
      </c>
      <c r="U60" s="42" t="s">
        <v>70</v>
      </c>
      <c r="V60" s="42">
        <v>5000</v>
      </c>
      <c r="W60" s="42" t="s">
        <v>509</v>
      </c>
      <c r="X60" s="42" t="s">
        <v>510</v>
      </c>
      <c r="Y60" s="42">
        <v>15160374707</v>
      </c>
      <c r="Z60" s="42" t="s">
        <v>511</v>
      </c>
      <c r="AA60" s="42" t="s">
        <v>512</v>
      </c>
      <c r="AB60" s="42" t="s">
        <v>133</v>
      </c>
      <c r="AC60" s="42" t="s">
        <v>513</v>
      </c>
      <c r="AD60" s="425">
        <v>0.39</v>
      </c>
      <c r="AE60" s="42">
        <v>2</v>
      </c>
      <c r="AF60" s="42">
        <v>43292</v>
      </c>
      <c r="AG60" s="42">
        <v>9720</v>
      </c>
      <c r="AH60" s="42">
        <v>2</v>
      </c>
      <c r="AI60" s="383">
        <v>32230</v>
      </c>
      <c r="AJ60" s="42">
        <v>43292</v>
      </c>
      <c r="AK60" s="42">
        <v>0</v>
      </c>
      <c r="AL60" s="383">
        <v>0</v>
      </c>
      <c r="AM60" s="42">
        <v>0</v>
      </c>
      <c r="AN60" s="42">
        <v>2492.77</v>
      </c>
      <c r="AO60" s="42">
        <v>792</v>
      </c>
      <c r="AP60" s="42">
        <v>690</v>
      </c>
      <c r="AQ60" s="42">
        <v>86</v>
      </c>
      <c r="AR60" s="42">
        <v>16</v>
      </c>
      <c r="AS60" s="42">
        <v>16.66</v>
      </c>
      <c r="AT60" s="42">
        <v>16.66</v>
      </c>
      <c r="AU60" s="42">
        <v>0</v>
      </c>
      <c r="AV60" s="42">
        <v>772.66</v>
      </c>
      <c r="AW60" s="42">
        <v>161.4</v>
      </c>
      <c r="AX60" s="42">
        <v>-94.71</v>
      </c>
      <c r="AY60" s="42" t="s">
        <v>76</v>
      </c>
      <c r="AZ60" s="42" t="s">
        <v>77</v>
      </c>
      <c r="BA60" s="42" t="s">
        <v>76</v>
      </c>
      <c r="BB60" s="42" t="s">
        <v>76</v>
      </c>
      <c r="BC60" s="74">
        <v>0</v>
      </c>
      <c r="BD60" s="74">
        <v>0</v>
      </c>
      <c r="BE60" s="74">
        <v>0</v>
      </c>
      <c r="BF60" s="74" t="s">
        <v>89</v>
      </c>
      <c r="BG60" s="42"/>
    </row>
    <row r="61" s="349" customFormat="true" ht="48" customHeight="true" spans="1:59">
      <c r="A61" s="356">
        <v>55</v>
      </c>
      <c r="B61" s="42" t="s">
        <v>514</v>
      </c>
      <c r="C61" s="42" t="s">
        <v>515</v>
      </c>
      <c r="D61" s="42">
        <v>9000</v>
      </c>
      <c r="E61" s="42">
        <v>9000</v>
      </c>
      <c r="F61" s="42">
        <v>2204.9</v>
      </c>
      <c r="G61" s="42">
        <v>2107.7</v>
      </c>
      <c r="H61" s="42">
        <v>199.2</v>
      </c>
      <c r="I61" s="42">
        <v>2350.92</v>
      </c>
      <c r="J61" s="42">
        <v>53.8</v>
      </c>
      <c r="K61" s="42">
        <v>0</v>
      </c>
      <c r="L61" s="42">
        <v>110410.2</v>
      </c>
      <c r="M61" s="42">
        <v>0</v>
      </c>
      <c r="N61" s="42" t="s">
        <v>66</v>
      </c>
      <c r="O61" s="42" t="s">
        <v>67</v>
      </c>
      <c r="P61" s="42" t="s">
        <v>128</v>
      </c>
      <c r="Q61" s="42" t="s">
        <v>69</v>
      </c>
      <c r="R61" s="420" t="s">
        <v>516</v>
      </c>
      <c r="S61" s="420" t="s">
        <v>517</v>
      </c>
      <c r="T61" s="42" t="s">
        <v>70</v>
      </c>
      <c r="U61" s="42" t="s">
        <v>70</v>
      </c>
      <c r="V61" s="42">
        <v>1000</v>
      </c>
      <c r="W61" s="42" t="s">
        <v>518</v>
      </c>
      <c r="X61" s="42" t="s">
        <v>518</v>
      </c>
      <c r="Y61" s="42">
        <v>13505080227</v>
      </c>
      <c r="Z61" s="42" t="s">
        <v>519</v>
      </c>
      <c r="AA61" s="42" t="s">
        <v>520</v>
      </c>
      <c r="AB61" s="42" t="s">
        <v>74</v>
      </c>
      <c r="AC61" s="42" t="s">
        <v>521</v>
      </c>
      <c r="AD61" s="425">
        <v>0.3</v>
      </c>
      <c r="AE61" s="42">
        <v>2</v>
      </c>
      <c r="AF61" s="42">
        <v>19755</v>
      </c>
      <c r="AG61" s="42">
        <v>4780</v>
      </c>
      <c r="AH61" s="42">
        <v>2</v>
      </c>
      <c r="AI61" s="383">
        <v>13035</v>
      </c>
      <c r="AJ61" s="42">
        <v>19755</v>
      </c>
      <c r="AK61" s="42">
        <v>0</v>
      </c>
      <c r="AL61" s="383">
        <v>0</v>
      </c>
      <c r="AM61" s="42">
        <v>0</v>
      </c>
      <c r="AN61" s="42">
        <v>2107.7</v>
      </c>
      <c r="AO61" s="42">
        <v>1930.85</v>
      </c>
      <c r="AP61" s="42">
        <v>43.3</v>
      </c>
      <c r="AQ61" s="42">
        <v>1813.8</v>
      </c>
      <c r="AR61" s="42">
        <v>73.75</v>
      </c>
      <c r="AS61" s="42">
        <v>39.1</v>
      </c>
      <c r="AT61" s="42">
        <v>33.2</v>
      </c>
      <c r="AU61" s="42">
        <v>5.95</v>
      </c>
      <c r="AV61" s="42">
        <v>77.75</v>
      </c>
      <c r="AW61" s="42">
        <v>60</v>
      </c>
      <c r="AX61" s="42">
        <v>43.9</v>
      </c>
      <c r="AY61" s="42" t="s">
        <v>76</v>
      </c>
      <c r="AZ61" s="42" t="s">
        <v>77</v>
      </c>
      <c r="BA61" s="42" t="s">
        <v>76</v>
      </c>
      <c r="BB61" s="42" t="s">
        <v>76</v>
      </c>
      <c r="BC61" s="74">
        <v>0</v>
      </c>
      <c r="BD61" s="74">
        <v>0</v>
      </c>
      <c r="BE61" s="74">
        <v>0</v>
      </c>
      <c r="BF61" s="74" t="s">
        <v>89</v>
      </c>
      <c r="BG61" s="42"/>
    </row>
    <row r="62" s="349" customFormat="true" ht="48" customHeight="true" spans="1:59">
      <c r="A62" s="356">
        <v>56</v>
      </c>
      <c r="B62" s="42" t="s">
        <v>522</v>
      </c>
      <c r="C62" s="42" t="s">
        <v>523</v>
      </c>
      <c r="D62" s="42">
        <v>60106</v>
      </c>
      <c r="E62" s="42">
        <v>2366</v>
      </c>
      <c r="F62" s="42">
        <v>20306</v>
      </c>
      <c r="G62" s="42">
        <v>21973</v>
      </c>
      <c r="H62" s="42">
        <v>330</v>
      </c>
      <c r="I62" s="42">
        <v>16469.3</v>
      </c>
      <c r="J62" s="42">
        <v>927.5632</v>
      </c>
      <c r="K62" s="42">
        <v>0</v>
      </c>
      <c r="L62" s="42">
        <v>1751905.8888</v>
      </c>
      <c r="M62" s="42">
        <v>0</v>
      </c>
      <c r="N62" s="42" t="s">
        <v>66</v>
      </c>
      <c r="O62" s="42" t="s">
        <v>67</v>
      </c>
      <c r="P62" s="42" t="s">
        <v>334</v>
      </c>
      <c r="Q62" s="42" t="s">
        <v>69</v>
      </c>
      <c r="R62" s="419">
        <v>45678</v>
      </c>
      <c r="S62" s="419">
        <v>47282</v>
      </c>
      <c r="T62" s="42" t="s">
        <v>70</v>
      </c>
      <c r="U62" s="42" t="s">
        <v>70</v>
      </c>
      <c r="V62" s="42">
        <v>3000</v>
      </c>
      <c r="W62" s="42" t="s">
        <v>524</v>
      </c>
      <c r="X62" s="42" t="s">
        <v>524</v>
      </c>
      <c r="Y62" s="42" t="s">
        <v>525</v>
      </c>
      <c r="Z62" s="42" t="s">
        <v>482</v>
      </c>
      <c r="AA62" s="42" t="s">
        <v>526</v>
      </c>
      <c r="AB62" s="42" t="s">
        <v>74</v>
      </c>
      <c r="AC62" s="42" t="s">
        <v>484</v>
      </c>
      <c r="AD62" s="425">
        <v>0.25</v>
      </c>
      <c r="AE62" s="441">
        <v>6</v>
      </c>
      <c r="AF62" s="42">
        <v>408601</v>
      </c>
      <c r="AG62" s="42">
        <v>43700</v>
      </c>
      <c r="AH62" s="441">
        <v>6</v>
      </c>
      <c r="AI62" s="383">
        <v>229556</v>
      </c>
      <c r="AJ62" s="42">
        <v>408601</v>
      </c>
      <c r="AK62" s="42">
        <v>0</v>
      </c>
      <c r="AL62" s="383">
        <v>0</v>
      </c>
      <c r="AM62" s="42">
        <v>0</v>
      </c>
      <c r="AN62" s="42">
        <f>AO62+AS62+AV62+AW62</f>
        <v>21973</v>
      </c>
      <c r="AO62" s="42">
        <v>19661</v>
      </c>
      <c r="AP62" s="42">
        <v>2395</v>
      </c>
      <c r="AQ62" s="42">
        <v>7511</v>
      </c>
      <c r="AR62" s="42">
        <v>1034</v>
      </c>
      <c r="AS62" s="42">
        <v>88</v>
      </c>
      <c r="AT62" s="42">
        <v>117</v>
      </c>
      <c r="AU62" s="42">
        <v>0</v>
      </c>
      <c r="AV62" s="42">
        <v>1685</v>
      </c>
      <c r="AW62" s="42">
        <v>539</v>
      </c>
      <c r="AX62" s="42">
        <v>-1667</v>
      </c>
      <c r="AY62" s="42" t="s">
        <v>76</v>
      </c>
      <c r="AZ62" s="42" t="s">
        <v>77</v>
      </c>
      <c r="BA62" s="42" t="s">
        <v>76</v>
      </c>
      <c r="BB62" s="372" t="s">
        <v>76</v>
      </c>
      <c r="BC62" s="74">
        <v>0</v>
      </c>
      <c r="BD62" s="74">
        <v>0</v>
      </c>
      <c r="BE62" s="74">
        <v>0</v>
      </c>
      <c r="BF62" s="74" t="s">
        <v>89</v>
      </c>
      <c r="BG62" s="42"/>
    </row>
    <row r="63" s="349" customFormat="true" ht="48" customHeight="true" spans="1:59">
      <c r="A63" s="356">
        <v>57</v>
      </c>
      <c r="B63" s="42" t="s">
        <v>527</v>
      </c>
      <c r="C63" s="42" t="s">
        <v>528</v>
      </c>
      <c r="D63" s="42">
        <v>39382</v>
      </c>
      <c r="E63" s="42">
        <v>1778</v>
      </c>
      <c r="F63" s="42">
        <v>31597</v>
      </c>
      <c r="G63" s="42">
        <f>AN63</f>
        <v>32255</v>
      </c>
      <c r="H63" s="42">
        <v>343.1</v>
      </c>
      <c r="I63" s="42">
        <v>9976.4</v>
      </c>
      <c r="J63" s="42">
        <v>598.9536</v>
      </c>
      <c r="K63" s="42">
        <v>0</v>
      </c>
      <c r="L63" s="42">
        <v>1036832.2268</v>
      </c>
      <c r="M63" s="42">
        <v>0</v>
      </c>
      <c r="N63" s="42" t="s">
        <v>66</v>
      </c>
      <c r="O63" s="42" t="s">
        <v>67</v>
      </c>
      <c r="P63" s="42" t="s">
        <v>529</v>
      </c>
      <c r="Q63" s="42" t="s">
        <v>69</v>
      </c>
      <c r="R63" s="419">
        <v>45678</v>
      </c>
      <c r="S63" s="419">
        <v>47295</v>
      </c>
      <c r="T63" s="42" t="s">
        <v>70</v>
      </c>
      <c r="U63" s="42" t="s">
        <v>70</v>
      </c>
      <c r="V63" s="42">
        <v>3000</v>
      </c>
      <c r="W63" s="42" t="s">
        <v>530</v>
      </c>
      <c r="X63" s="42" t="s">
        <v>530</v>
      </c>
      <c r="Y63" s="42" t="s">
        <v>525</v>
      </c>
      <c r="Z63" s="42" t="s">
        <v>482</v>
      </c>
      <c r="AA63" s="42" t="s">
        <v>531</v>
      </c>
      <c r="AB63" s="42" t="s">
        <v>133</v>
      </c>
      <c r="AC63" s="42" t="s">
        <v>484</v>
      </c>
      <c r="AD63" s="425">
        <v>0.25</v>
      </c>
      <c r="AE63" s="42">
        <v>4</v>
      </c>
      <c r="AF63" s="42">
        <v>233815</v>
      </c>
      <c r="AG63" s="42">
        <v>27190</v>
      </c>
      <c r="AH63" s="42">
        <v>4</v>
      </c>
      <c r="AI63" s="383">
        <v>136081</v>
      </c>
      <c r="AJ63" s="42">
        <v>233815</v>
      </c>
      <c r="AK63" s="42">
        <v>0</v>
      </c>
      <c r="AL63" s="383">
        <v>0</v>
      </c>
      <c r="AM63" s="42">
        <v>0</v>
      </c>
      <c r="AN63" s="42">
        <f>AO63+AS63+AV63+AW63</f>
        <v>32255</v>
      </c>
      <c r="AO63" s="42">
        <v>30622</v>
      </c>
      <c r="AP63" s="42">
        <v>1589</v>
      </c>
      <c r="AQ63" s="42">
        <v>4544</v>
      </c>
      <c r="AR63" s="42">
        <v>932</v>
      </c>
      <c r="AS63" s="42">
        <v>58</v>
      </c>
      <c r="AT63" s="42">
        <v>105</v>
      </c>
      <c r="AU63" s="42">
        <v>0</v>
      </c>
      <c r="AV63" s="42">
        <v>1038</v>
      </c>
      <c r="AW63" s="42">
        <v>537</v>
      </c>
      <c r="AX63" s="42">
        <v>-600</v>
      </c>
      <c r="AY63" s="42" t="s">
        <v>76</v>
      </c>
      <c r="AZ63" s="42" t="s">
        <v>77</v>
      </c>
      <c r="BA63" s="42" t="s">
        <v>76</v>
      </c>
      <c r="BB63" s="42" t="s">
        <v>76</v>
      </c>
      <c r="BC63" s="74">
        <v>0</v>
      </c>
      <c r="BD63" s="74">
        <v>0</v>
      </c>
      <c r="BE63" s="74">
        <v>0</v>
      </c>
      <c r="BF63" s="74" t="s">
        <v>89</v>
      </c>
      <c r="BG63" s="42"/>
    </row>
    <row r="64" s="349" customFormat="true" ht="48" customHeight="true" spans="1:59">
      <c r="A64" s="356">
        <v>58</v>
      </c>
      <c r="B64" s="376" t="s">
        <v>532</v>
      </c>
      <c r="C64" s="376" t="s">
        <v>533</v>
      </c>
      <c r="D64" s="42">
        <v>1358.74</v>
      </c>
      <c r="E64" s="42">
        <v>1358.74</v>
      </c>
      <c r="F64" s="42">
        <v>2503.752286</v>
      </c>
      <c r="G64" s="42">
        <v>2164.12763</v>
      </c>
      <c r="H64" s="42">
        <v>550</v>
      </c>
      <c r="I64" s="42">
        <v>1918</v>
      </c>
      <c r="J64" s="42">
        <v>138.502</v>
      </c>
      <c r="K64" s="42">
        <v>0</v>
      </c>
      <c r="L64" s="383">
        <v>93538.541804</v>
      </c>
      <c r="M64" s="42">
        <v>0</v>
      </c>
      <c r="N64" s="42" t="s">
        <v>66</v>
      </c>
      <c r="O64" s="42" t="s">
        <v>67</v>
      </c>
      <c r="P64" s="376" t="s">
        <v>191</v>
      </c>
      <c r="Q64" s="42" t="s">
        <v>69</v>
      </c>
      <c r="R64" s="418">
        <v>45470</v>
      </c>
      <c r="S64" s="418">
        <v>47295</v>
      </c>
      <c r="T64" s="376" t="s">
        <v>70</v>
      </c>
      <c r="U64" s="376" t="s">
        <v>70</v>
      </c>
      <c r="V64" s="42">
        <v>1000</v>
      </c>
      <c r="W64" s="376" t="s">
        <v>534</v>
      </c>
      <c r="X64" s="376" t="s">
        <v>534</v>
      </c>
      <c r="Y64" s="376" t="s">
        <v>535</v>
      </c>
      <c r="Z64" s="376" t="s">
        <v>536</v>
      </c>
      <c r="AA64" s="376" t="s">
        <v>537</v>
      </c>
      <c r="AB64" s="42" t="s">
        <v>74</v>
      </c>
      <c r="AC64" s="376" t="s">
        <v>538</v>
      </c>
      <c r="AD64" s="425">
        <v>0.3</v>
      </c>
      <c r="AE64" s="42">
        <v>10</v>
      </c>
      <c r="AF64" s="42">
        <v>65013</v>
      </c>
      <c r="AG64" s="42">
        <v>21003</v>
      </c>
      <c r="AH64" s="42">
        <v>4</v>
      </c>
      <c r="AI64" s="383">
        <v>14099</v>
      </c>
      <c r="AJ64" s="42">
        <v>21944</v>
      </c>
      <c r="AK64" s="42">
        <v>6</v>
      </c>
      <c r="AL64" s="438">
        <v>28359</v>
      </c>
      <c r="AM64" s="42">
        <v>43069</v>
      </c>
      <c r="AN64" s="42">
        <v>2164.12</v>
      </c>
      <c r="AO64" s="42">
        <v>2164.12</v>
      </c>
      <c r="AP64" s="42">
        <v>725.93</v>
      </c>
      <c r="AQ64" s="42">
        <v>1438.189</v>
      </c>
      <c r="AR64" s="42">
        <v>0</v>
      </c>
      <c r="AS64" s="42">
        <v>98.23</v>
      </c>
      <c r="AT64" s="42">
        <v>30.38</v>
      </c>
      <c r="AU64" s="42">
        <v>67.85</v>
      </c>
      <c r="AV64" s="42">
        <v>22.55</v>
      </c>
      <c r="AW64" s="42">
        <v>203.79</v>
      </c>
      <c r="AX64" s="42">
        <v>15.03</v>
      </c>
      <c r="AY64" s="42" t="s">
        <v>76</v>
      </c>
      <c r="AZ64" s="42" t="s">
        <v>76</v>
      </c>
      <c r="BA64" s="42" t="s">
        <v>76</v>
      </c>
      <c r="BB64" s="42" t="s">
        <v>77</v>
      </c>
      <c r="BC64" s="74">
        <v>0</v>
      </c>
      <c r="BD64" s="74">
        <v>0</v>
      </c>
      <c r="BE64" s="74">
        <v>0</v>
      </c>
      <c r="BF64" s="74" t="s">
        <v>89</v>
      </c>
      <c r="BG64" s="42"/>
    </row>
    <row r="65" s="349" customFormat="true" ht="48" customHeight="true" spans="1:59">
      <c r="A65" s="356">
        <v>59</v>
      </c>
      <c r="B65" s="375" t="s">
        <v>539</v>
      </c>
      <c r="C65" s="375" t="s">
        <v>540</v>
      </c>
      <c r="D65" s="375">
        <v>852</v>
      </c>
      <c r="E65" s="375">
        <v>852</v>
      </c>
      <c r="F65" s="375">
        <v>801.47</v>
      </c>
      <c r="G65" s="375">
        <v>775.46</v>
      </c>
      <c r="H65" s="375">
        <v>320.6</v>
      </c>
      <c r="I65" s="375">
        <v>1717.9</v>
      </c>
      <c r="J65" s="375">
        <v>89.14</v>
      </c>
      <c r="K65" s="375">
        <v>0</v>
      </c>
      <c r="L65" s="375">
        <v>91935.52</v>
      </c>
      <c r="M65" s="375">
        <v>0</v>
      </c>
      <c r="N65" s="375" t="s">
        <v>66</v>
      </c>
      <c r="O65" s="375" t="s">
        <v>67</v>
      </c>
      <c r="P65" s="375" t="s">
        <v>334</v>
      </c>
      <c r="Q65" s="375" t="s">
        <v>69</v>
      </c>
      <c r="R65" s="375" t="s">
        <v>541</v>
      </c>
      <c r="S65" s="375" t="s">
        <v>542</v>
      </c>
      <c r="T65" s="375" t="s">
        <v>70</v>
      </c>
      <c r="U65" s="375" t="s">
        <v>70</v>
      </c>
      <c r="V65" s="375">
        <v>200</v>
      </c>
      <c r="W65" s="375" t="s">
        <v>543</v>
      </c>
      <c r="X65" s="375" t="s">
        <v>543</v>
      </c>
      <c r="Y65" s="375">
        <v>15980074471</v>
      </c>
      <c r="Z65" s="375" t="s">
        <v>544</v>
      </c>
      <c r="AA65" s="375" t="s">
        <v>545</v>
      </c>
      <c r="AB65" s="375" t="s">
        <v>133</v>
      </c>
      <c r="AC65" s="375" t="s">
        <v>546</v>
      </c>
      <c r="AD65" s="439">
        <v>0.51</v>
      </c>
      <c r="AE65" s="375">
        <v>2</v>
      </c>
      <c r="AF65" s="375">
        <v>19242</v>
      </c>
      <c r="AG65" s="375">
        <v>4735</v>
      </c>
      <c r="AH65" s="375">
        <v>1</v>
      </c>
      <c r="AI65" s="443">
        <v>3649</v>
      </c>
      <c r="AJ65" s="375">
        <v>5991</v>
      </c>
      <c r="AK65" s="375">
        <v>1</v>
      </c>
      <c r="AL65" s="443">
        <v>8328</v>
      </c>
      <c r="AM65" s="375">
        <v>13251</v>
      </c>
      <c r="AN65" s="375">
        <v>775.46</v>
      </c>
      <c r="AO65" s="375">
        <v>705.53</v>
      </c>
      <c r="AP65" s="375">
        <v>309.06</v>
      </c>
      <c r="AQ65" s="375">
        <v>381.47</v>
      </c>
      <c r="AR65" s="375">
        <v>15</v>
      </c>
      <c r="AS65" s="375">
        <v>12.38</v>
      </c>
      <c r="AT65" s="375">
        <v>10.37</v>
      </c>
      <c r="AU65" s="375">
        <v>0.45</v>
      </c>
      <c r="AV65" s="375">
        <v>24.34</v>
      </c>
      <c r="AW65" s="375">
        <v>22.12</v>
      </c>
      <c r="AX65" s="375">
        <v>23.47</v>
      </c>
      <c r="AY65" s="375" t="s">
        <v>76</v>
      </c>
      <c r="AZ65" s="375" t="s">
        <v>77</v>
      </c>
      <c r="BA65" s="375" t="s">
        <v>76</v>
      </c>
      <c r="BB65" s="375" t="s">
        <v>76</v>
      </c>
      <c r="BC65" s="75">
        <v>0</v>
      </c>
      <c r="BD65" s="75">
        <v>0</v>
      </c>
      <c r="BE65" s="75">
        <v>0</v>
      </c>
      <c r="BF65" s="375" t="s">
        <v>78</v>
      </c>
      <c r="BG65" s="375" t="s">
        <v>547</v>
      </c>
    </row>
    <row r="66" s="349" customFormat="true" ht="48" customHeight="true" spans="1:59">
      <c r="A66" s="356">
        <v>60</v>
      </c>
      <c r="B66" s="42" t="s">
        <v>548</v>
      </c>
      <c r="C66" s="42" t="s">
        <v>549</v>
      </c>
      <c r="D66" s="42">
        <v>4090.8</v>
      </c>
      <c r="E66" s="42">
        <v>506.7</v>
      </c>
      <c r="F66" s="42">
        <v>2388.44</v>
      </c>
      <c r="G66" s="42">
        <v>2229.02</v>
      </c>
      <c r="H66" s="42">
        <v>1158</v>
      </c>
      <c r="I66" s="42">
        <v>87</v>
      </c>
      <c r="J66" s="42">
        <v>77.666</v>
      </c>
      <c r="K66" s="42">
        <v>0</v>
      </c>
      <c r="L66" s="42">
        <v>87762.58</v>
      </c>
      <c r="M66" s="42">
        <v>0</v>
      </c>
      <c r="N66" s="42" t="s">
        <v>66</v>
      </c>
      <c r="O66" s="42" t="s">
        <v>67</v>
      </c>
      <c r="P66" s="42" t="s">
        <v>149</v>
      </c>
      <c r="Q66" s="42" t="s">
        <v>69</v>
      </c>
      <c r="R66" s="376" t="s">
        <v>550</v>
      </c>
      <c r="S66" s="376" t="s">
        <v>551</v>
      </c>
      <c r="T66" s="42" t="s">
        <v>70</v>
      </c>
      <c r="U66" s="42" t="s">
        <v>70</v>
      </c>
      <c r="V66" s="42">
        <v>1000</v>
      </c>
      <c r="W66" s="42" t="s">
        <v>552</v>
      </c>
      <c r="X66" s="42" t="s">
        <v>552</v>
      </c>
      <c r="Y66" s="42">
        <v>22507228</v>
      </c>
      <c r="Z66" s="42" t="s">
        <v>553</v>
      </c>
      <c r="AA66" s="42" t="s">
        <v>97</v>
      </c>
      <c r="AB66" s="42" t="s">
        <v>133</v>
      </c>
      <c r="AC66" s="42" t="s">
        <v>98</v>
      </c>
      <c r="AD66" s="425">
        <v>0.25</v>
      </c>
      <c r="AE66" s="42">
        <v>1</v>
      </c>
      <c r="AF66" s="42">
        <v>21060</v>
      </c>
      <c r="AG66" s="42">
        <v>3906</v>
      </c>
      <c r="AH66" s="42">
        <v>1</v>
      </c>
      <c r="AI66" s="383">
        <v>14168</v>
      </c>
      <c r="AJ66" s="42">
        <v>21060</v>
      </c>
      <c r="AK66" s="42">
        <v>0</v>
      </c>
      <c r="AL66" s="383">
        <v>0</v>
      </c>
      <c r="AM66" s="42">
        <v>0</v>
      </c>
      <c r="AN66" s="42">
        <v>2229.02</v>
      </c>
      <c r="AO66" s="42">
        <v>2089.48</v>
      </c>
      <c r="AP66" s="42">
        <v>238.17</v>
      </c>
      <c r="AQ66" s="42">
        <v>1096.84</v>
      </c>
      <c r="AR66" s="42">
        <v>0</v>
      </c>
      <c r="AS66" s="42">
        <v>44.85</v>
      </c>
      <c r="AT66" s="42">
        <v>35.47</v>
      </c>
      <c r="AU66" s="42">
        <v>2.99</v>
      </c>
      <c r="AV66" s="42">
        <v>24.17</v>
      </c>
      <c r="AW66" s="42">
        <v>114.86</v>
      </c>
      <c r="AX66" s="42">
        <v>159.42</v>
      </c>
      <c r="AY66" s="42" t="s">
        <v>76</v>
      </c>
      <c r="AZ66" s="42" t="s">
        <v>77</v>
      </c>
      <c r="BA66" s="42" t="s">
        <v>76</v>
      </c>
      <c r="BB66" s="42" t="s">
        <v>76</v>
      </c>
      <c r="BC66" s="74">
        <v>0</v>
      </c>
      <c r="BD66" s="74">
        <v>0</v>
      </c>
      <c r="BE66" s="74">
        <v>0</v>
      </c>
      <c r="BF66" s="74" t="s">
        <v>89</v>
      </c>
      <c r="BG66" s="42"/>
    </row>
    <row r="67" s="349" customFormat="true" ht="48" customHeight="true" spans="1:59">
      <c r="A67" s="356">
        <v>61</v>
      </c>
      <c r="B67" s="394" t="s">
        <v>554</v>
      </c>
      <c r="C67" s="394" t="s">
        <v>555</v>
      </c>
      <c r="D67" s="394">
        <v>2600.727671</v>
      </c>
      <c r="E67" s="394">
        <v>153.990235</v>
      </c>
      <c r="F67" s="394">
        <v>2503.03592</v>
      </c>
      <c r="G67" s="394">
        <v>2354.842051</v>
      </c>
      <c r="H67" s="394">
        <v>62</v>
      </c>
      <c r="I67" s="394">
        <v>2019</v>
      </c>
      <c r="J67" s="394">
        <v>83.2897</v>
      </c>
      <c r="K67" s="394">
        <v>0</v>
      </c>
      <c r="L67" s="394">
        <v>125756.02</v>
      </c>
      <c r="M67" s="394">
        <v>0</v>
      </c>
      <c r="N67" s="394" t="s">
        <v>66</v>
      </c>
      <c r="O67" s="394" t="s">
        <v>67</v>
      </c>
      <c r="P67" s="394" t="s">
        <v>149</v>
      </c>
      <c r="Q67" s="394" t="s">
        <v>69</v>
      </c>
      <c r="R67" s="460">
        <v>44365</v>
      </c>
      <c r="S67" s="460">
        <v>46190</v>
      </c>
      <c r="T67" s="394" t="s">
        <v>70</v>
      </c>
      <c r="U67" s="394" t="s">
        <v>70</v>
      </c>
      <c r="V67" s="394">
        <v>1000</v>
      </c>
      <c r="W67" s="394" t="s">
        <v>556</v>
      </c>
      <c r="X67" s="394" t="s">
        <v>556</v>
      </c>
      <c r="Y67" s="394">
        <v>18759939595</v>
      </c>
      <c r="Z67" s="394" t="s">
        <v>557</v>
      </c>
      <c r="AA67" s="394" t="s">
        <v>558</v>
      </c>
      <c r="AB67" s="394" t="s">
        <v>133</v>
      </c>
      <c r="AC67" s="394" t="s">
        <v>499</v>
      </c>
      <c r="AD67" s="463">
        <v>0.25</v>
      </c>
      <c r="AE67" s="394">
        <v>1</v>
      </c>
      <c r="AF67" s="394">
        <v>23552</v>
      </c>
      <c r="AG67" s="394">
        <v>5220</v>
      </c>
      <c r="AH67" s="394">
        <v>1</v>
      </c>
      <c r="AI67" s="466">
        <v>15868</v>
      </c>
      <c r="AJ67" s="394">
        <v>23552</v>
      </c>
      <c r="AK67" s="42">
        <v>0</v>
      </c>
      <c r="AL67" s="383">
        <v>0</v>
      </c>
      <c r="AM67" s="42">
        <v>0</v>
      </c>
      <c r="AN67" s="394">
        <v>1860.73</v>
      </c>
      <c r="AO67" s="394">
        <v>1684.15</v>
      </c>
      <c r="AP67" s="394">
        <v>196.9</v>
      </c>
      <c r="AQ67" s="394">
        <v>1460.96</v>
      </c>
      <c r="AR67" s="394">
        <v>26.29</v>
      </c>
      <c r="AS67" s="394">
        <v>32.51</v>
      </c>
      <c r="AT67" s="394">
        <v>30.03</v>
      </c>
      <c r="AU67" s="394">
        <v>2.47</v>
      </c>
      <c r="AV67" s="394">
        <v>66.59</v>
      </c>
      <c r="AW67" s="394">
        <v>77.47</v>
      </c>
      <c r="AX67" s="394">
        <v>2.23</v>
      </c>
      <c r="AY67" s="42" t="s">
        <v>76</v>
      </c>
      <c r="AZ67" s="42" t="s">
        <v>76</v>
      </c>
      <c r="BA67" s="42" t="s">
        <v>76</v>
      </c>
      <c r="BB67" s="42" t="s">
        <v>77</v>
      </c>
      <c r="BC67" s="74">
        <v>0</v>
      </c>
      <c r="BD67" s="74">
        <v>0</v>
      </c>
      <c r="BE67" s="74">
        <v>0</v>
      </c>
      <c r="BF67" s="74" t="s">
        <v>89</v>
      </c>
      <c r="BG67" s="394"/>
    </row>
    <row r="68" s="349" customFormat="true" ht="48" customHeight="true" spans="1:59">
      <c r="A68" s="356">
        <v>62</v>
      </c>
      <c r="B68" s="42" t="s">
        <v>559</v>
      </c>
      <c r="C68" s="42" t="s">
        <v>560</v>
      </c>
      <c r="D68" s="42">
        <v>2116.62</v>
      </c>
      <c r="E68" s="42">
        <v>1027.71</v>
      </c>
      <c r="F68" s="42">
        <v>941.48</v>
      </c>
      <c r="G68" s="42">
        <v>870.93</v>
      </c>
      <c r="H68" s="42">
        <v>40.78</v>
      </c>
      <c r="I68" s="42">
        <v>922.25</v>
      </c>
      <c r="J68" s="42">
        <v>205445</v>
      </c>
      <c r="K68" s="42">
        <v>0</v>
      </c>
      <c r="L68" s="42">
        <v>374867406</v>
      </c>
      <c r="M68" s="394">
        <v>0</v>
      </c>
      <c r="N68" s="42" t="s">
        <v>66</v>
      </c>
      <c r="O68" s="42" t="s">
        <v>67</v>
      </c>
      <c r="P68" s="42" t="s">
        <v>149</v>
      </c>
      <c r="Q68" s="42" t="s">
        <v>69</v>
      </c>
      <c r="R68" s="460">
        <v>44585</v>
      </c>
      <c r="S68" s="460">
        <v>46410</v>
      </c>
      <c r="T68" s="42" t="s">
        <v>70</v>
      </c>
      <c r="U68" s="42" t="s">
        <v>70</v>
      </c>
      <c r="V68" s="42">
        <v>1080</v>
      </c>
      <c r="W68" s="42" t="s">
        <v>561</v>
      </c>
      <c r="X68" s="42" t="s">
        <v>561</v>
      </c>
      <c r="Y68" s="42">
        <v>15559118082</v>
      </c>
      <c r="Z68" s="42" t="s">
        <v>562</v>
      </c>
      <c r="AA68" s="42" t="s">
        <v>563</v>
      </c>
      <c r="AB68" s="42" t="s">
        <v>133</v>
      </c>
      <c r="AC68" s="42" t="s">
        <v>75</v>
      </c>
      <c r="AD68" s="425">
        <v>0.25</v>
      </c>
      <c r="AE68" s="42">
        <v>1</v>
      </c>
      <c r="AF68" s="42">
        <v>7497</v>
      </c>
      <c r="AG68" s="42">
        <v>2206</v>
      </c>
      <c r="AH68" s="42">
        <v>1</v>
      </c>
      <c r="AI68" s="383">
        <v>5121</v>
      </c>
      <c r="AJ68" s="42">
        <v>7497</v>
      </c>
      <c r="AK68" s="42">
        <v>0</v>
      </c>
      <c r="AL68" s="383">
        <v>0</v>
      </c>
      <c r="AM68" s="42">
        <v>0</v>
      </c>
      <c r="AN68" s="42">
        <v>870.93</v>
      </c>
      <c r="AO68" s="42">
        <v>679.78</v>
      </c>
      <c r="AP68" s="42">
        <v>98.56</v>
      </c>
      <c r="AQ68" s="42">
        <v>580.94</v>
      </c>
      <c r="AR68" s="42">
        <v>0.28</v>
      </c>
      <c r="AS68" s="42">
        <v>3</v>
      </c>
      <c r="AT68" s="42">
        <v>0</v>
      </c>
      <c r="AU68" s="42">
        <v>0</v>
      </c>
      <c r="AV68" s="42">
        <v>3.63</v>
      </c>
      <c r="AW68" s="42">
        <v>184.52</v>
      </c>
      <c r="AX68" s="42">
        <v>-9.48</v>
      </c>
      <c r="AY68" s="42" t="s">
        <v>76</v>
      </c>
      <c r="AZ68" s="42" t="s">
        <v>77</v>
      </c>
      <c r="BA68" s="42" t="s">
        <v>76</v>
      </c>
      <c r="BB68" s="42" t="s">
        <v>76</v>
      </c>
      <c r="BC68" s="74">
        <v>0</v>
      </c>
      <c r="BD68" s="74">
        <v>0</v>
      </c>
      <c r="BE68" s="74">
        <v>0</v>
      </c>
      <c r="BF68" s="74" t="s">
        <v>89</v>
      </c>
      <c r="BG68" s="42"/>
    </row>
    <row r="69" s="349" customFormat="true" ht="48" customHeight="true" spans="1:59">
      <c r="A69" s="356">
        <v>63</v>
      </c>
      <c r="B69" s="42" t="s">
        <v>564</v>
      </c>
      <c r="C69" s="42" t="s">
        <v>565</v>
      </c>
      <c r="D69" s="42">
        <v>324.35</v>
      </c>
      <c r="E69" s="42">
        <v>324.35</v>
      </c>
      <c r="F69" s="42">
        <v>565.79</v>
      </c>
      <c r="G69" s="42">
        <v>563.23</v>
      </c>
      <c r="H69" s="42">
        <v>450</v>
      </c>
      <c r="I69" s="42">
        <v>3110</v>
      </c>
      <c r="J69" s="42">
        <v>2407292</v>
      </c>
      <c r="K69" s="42">
        <v>0</v>
      </c>
      <c r="L69" s="42">
        <v>1249503068</v>
      </c>
      <c r="M69" s="394">
        <v>0</v>
      </c>
      <c r="N69" s="42" t="s">
        <v>66</v>
      </c>
      <c r="O69" s="42" t="s">
        <v>67</v>
      </c>
      <c r="P69" s="42" t="s">
        <v>149</v>
      </c>
      <c r="Q69" s="42" t="s">
        <v>69</v>
      </c>
      <c r="R69" s="460">
        <v>45275</v>
      </c>
      <c r="S69" s="460">
        <v>46414</v>
      </c>
      <c r="T69" s="42" t="s">
        <v>70</v>
      </c>
      <c r="U69" s="42" t="s">
        <v>70</v>
      </c>
      <c r="V69" s="42">
        <v>1000</v>
      </c>
      <c r="W69" s="42" t="s">
        <v>566</v>
      </c>
      <c r="X69" s="42" t="s">
        <v>567</v>
      </c>
      <c r="Y69" s="42">
        <v>15106079727</v>
      </c>
      <c r="Z69" s="42" t="s">
        <v>568</v>
      </c>
      <c r="AA69" s="42" t="s">
        <v>569</v>
      </c>
      <c r="AB69" s="42" t="s">
        <v>74</v>
      </c>
      <c r="AC69" s="42" t="s">
        <v>570</v>
      </c>
      <c r="AD69" s="425">
        <v>0.25</v>
      </c>
      <c r="AE69" s="42">
        <v>4</v>
      </c>
      <c r="AF69" s="42">
        <v>23715</v>
      </c>
      <c r="AG69" s="42">
        <v>8693</v>
      </c>
      <c r="AH69" s="42">
        <v>3</v>
      </c>
      <c r="AI69" s="383">
        <v>13139</v>
      </c>
      <c r="AJ69" s="42">
        <v>18587</v>
      </c>
      <c r="AK69" s="42">
        <v>1</v>
      </c>
      <c r="AL69" s="383">
        <v>2955</v>
      </c>
      <c r="AM69" s="42">
        <v>5128</v>
      </c>
      <c r="AN69" s="42">
        <v>563.23</v>
      </c>
      <c r="AO69" s="42">
        <v>470.27</v>
      </c>
      <c r="AP69" s="42">
        <v>41.78</v>
      </c>
      <c r="AQ69" s="42">
        <v>56.28</v>
      </c>
      <c r="AR69" s="42">
        <v>0.4</v>
      </c>
      <c r="AS69" s="42">
        <v>14.7</v>
      </c>
      <c r="AT69" s="42">
        <v>10.3</v>
      </c>
      <c r="AU69" s="42">
        <v>0</v>
      </c>
      <c r="AV69" s="42">
        <v>17.8</v>
      </c>
      <c r="AW69" s="42">
        <v>55.99</v>
      </c>
      <c r="AX69" s="42">
        <v>50.56</v>
      </c>
      <c r="AY69" s="42" t="s">
        <v>76</v>
      </c>
      <c r="AZ69" s="42" t="s">
        <v>76</v>
      </c>
      <c r="BA69" s="42" t="s">
        <v>77</v>
      </c>
      <c r="BB69" s="42" t="s">
        <v>76</v>
      </c>
      <c r="BC69" s="74">
        <v>0</v>
      </c>
      <c r="BD69" s="74">
        <v>0</v>
      </c>
      <c r="BE69" s="74">
        <v>0</v>
      </c>
      <c r="BF69" s="74" t="s">
        <v>89</v>
      </c>
      <c r="BG69" s="42"/>
    </row>
    <row r="70" s="349" customFormat="true" ht="48" customHeight="true" spans="1:59">
      <c r="A70" s="356">
        <v>64</v>
      </c>
      <c r="B70" s="42" t="s">
        <v>571</v>
      </c>
      <c r="C70" s="42" t="s">
        <v>572</v>
      </c>
      <c r="D70" s="42">
        <v>3423.85</v>
      </c>
      <c r="E70" s="42">
        <v>1954.4</v>
      </c>
      <c r="F70" s="42">
        <v>2105.024891</v>
      </c>
      <c r="G70" s="42">
        <v>1361.229375</v>
      </c>
      <c r="H70" s="42">
        <v>0</v>
      </c>
      <c r="I70" s="42">
        <v>549</v>
      </c>
      <c r="J70" s="42">
        <v>88.2</v>
      </c>
      <c r="K70" s="42">
        <v>0</v>
      </c>
      <c r="L70" s="42">
        <v>12192.02</v>
      </c>
      <c r="M70" s="394">
        <v>0</v>
      </c>
      <c r="N70" s="42" t="s">
        <v>66</v>
      </c>
      <c r="O70" s="42" t="s">
        <v>67</v>
      </c>
      <c r="P70" s="42" t="s">
        <v>149</v>
      </c>
      <c r="Q70" s="42" t="s">
        <v>69</v>
      </c>
      <c r="R70" s="460">
        <v>44606</v>
      </c>
      <c r="S70" s="460">
        <v>46431</v>
      </c>
      <c r="T70" s="42" t="s">
        <v>70</v>
      </c>
      <c r="U70" s="42" t="s">
        <v>70</v>
      </c>
      <c r="V70" s="42">
        <v>2000</v>
      </c>
      <c r="W70" s="42" t="s">
        <v>573</v>
      </c>
      <c r="X70" s="42" t="s">
        <v>573</v>
      </c>
      <c r="Y70" s="42">
        <v>15707776969</v>
      </c>
      <c r="Z70" s="42" t="s">
        <v>574</v>
      </c>
      <c r="AA70" s="42" t="s">
        <v>575</v>
      </c>
      <c r="AB70" s="42" t="s">
        <v>133</v>
      </c>
      <c r="AC70" s="42">
        <v>111102</v>
      </c>
      <c r="AD70" s="425">
        <v>0.3</v>
      </c>
      <c r="AE70" s="42">
        <v>1</v>
      </c>
      <c r="AF70" s="42">
        <v>10067</v>
      </c>
      <c r="AG70" s="42">
        <v>3300</v>
      </c>
      <c r="AH70" s="42">
        <v>1</v>
      </c>
      <c r="AI70" s="383">
        <v>7748</v>
      </c>
      <c r="AJ70" s="42">
        <v>10067</v>
      </c>
      <c r="AK70" s="42">
        <v>0</v>
      </c>
      <c r="AL70" s="383">
        <v>0</v>
      </c>
      <c r="AM70" s="42">
        <v>0</v>
      </c>
      <c r="AN70" s="42">
        <v>1361.229375</v>
      </c>
      <c r="AO70" s="42">
        <v>1361</v>
      </c>
      <c r="AP70" s="42">
        <v>280</v>
      </c>
      <c r="AQ70" s="42">
        <v>1021</v>
      </c>
      <c r="AR70" s="42">
        <v>60</v>
      </c>
      <c r="AS70" s="42">
        <v>45.425515</v>
      </c>
      <c r="AT70" s="42">
        <v>29.425515</v>
      </c>
      <c r="AU70" s="42">
        <v>8</v>
      </c>
      <c r="AV70" s="42">
        <v>59</v>
      </c>
      <c r="AW70" s="42">
        <v>531</v>
      </c>
      <c r="AX70" s="42">
        <v>146.07</v>
      </c>
      <c r="AY70" s="42" t="s">
        <v>76</v>
      </c>
      <c r="AZ70" s="42" t="s">
        <v>77</v>
      </c>
      <c r="BA70" s="42" t="s">
        <v>76</v>
      </c>
      <c r="BB70" s="42" t="s">
        <v>76</v>
      </c>
      <c r="BC70" s="74">
        <v>0</v>
      </c>
      <c r="BD70" s="74">
        <v>0</v>
      </c>
      <c r="BE70" s="74">
        <v>0</v>
      </c>
      <c r="BF70" s="74" t="s">
        <v>89</v>
      </c>
      <c r="BG70" s="42"/>
    </row>
    <row r="71" s="349" customFormat="true" ht="48" customHeight="true" spans="1:59">
      <c r="A71" s="356">
        <v>65</v>
      </c>
      <c r="B71" s="42" t="s">
        <v>576</v>
      </c>
      <c r="C71" s="42" t="s">
        <v>577</v>
      </c>
      <c r="D71" s="42">
        <v>868</v>
      </c>
      <c r="E71" s="42">
        <v>868</v>
      </c>
      <c r="F71" s="42">
        <v>516</v>
      </c>
      <c r="G71" s="42">
        <v>267.77</v>
      </c>
      <c r="H71" s="42">
        <v>0</v>
      </c>
      <c r="I71" s="42">
        <v>1150</v>
      </c>
      <c r="J71" s="42">
        <v>34.85</v>
      </c>
      <c r="K71" s="42">
        <v>0</v>
      </c>
      <c r="L71" s="42">
        <v>42468.3385</v>
      </c>
      <c r="M71" s="42">
        <v>0</v>
      </c>
      <c r="N71" s="42" t="s">
        <v>66</v>
      </c>
      <c r="O71" s="42" t="s">
        <v>67</v>
      </c>
      <c r="P71" s="42" t="s">
        <v>149</v>
      </c>
      <c r="Q71" s="42" t="s">
        <v>69</v>
      </c>
      <c r="R71" s="460">
        <v>44630</v>
      </c>
      <c r="S71" s="460">
        <v>46455</v>
      </c>
      <c r="T71" s="42" t="s">
        <v>70</v>
      </c>
      <c r="U71" s="42" t="s">
        <v>70</v>
      </c>
      <c r="V71" s="42">
        <v>1500</v>
      </c>
      <c r="W71" s="42" t="s">
        <v>578</v>
      </c>
      <c r="X71" s="42" t="s">
        <v>578</v>
      </c>
      <c r="Y71" s="42">
        <v>13074895773</v>
      </c>
      <c r="Z71" s="42" t="s">
        <v>579</v>
      </c>
      <c r="AA71" s="42" t="s">
        <v>580</v>
      </c>
      <c r="AB71" s="42" t="s">
        <v>74</v>
      </c>
      <c r="AC71" s="42" t="s">
        <v>581</v>
      </c>
      <c r="AD71" s="425">
        <v>0.4</v>
      </c>
      <c r="AE71" s="42">
        <v>2</v>
      </c>
      <c r="AF71" s="42">
        <f>6420+7490</f>
        <v>13910</v>
      </c>
      <c r="AG71" s="42">
        <v>4266</v>
      </c>
      <c r="AH71" s="42">
        <v>2</v>
      </c>
      <c r="AI71" s="383">
        <f>4411+5386</f>
        <v>9797</v>
      </c>
      <c r="AJ71" s="42">
        <f>6420+7490</f>
        <v>13910</v>
      </c>
      <c r="AK71" s="42">
        <v>0</v>
      </c>
      <c r="AL71" s="383">
        <v>0</v>
      </c>
      <c r="AM71" s="42">
        <v>0</v>
      </c>
      <c r="AN71" s="42">
        <v>270.37</v>
      </c>
      <c r="AO71" s="42">
        <v>243.3</v>
      </c>
      <c r="AP71" s="42">
        <v>100.7</v>
      </c>
      <c r="AQ71" s="42">
        <v>140</v>
      </c>
      <c r="AR71" s="42">
        <v>2.6</v>
      </c>
      <c r="AS71" s="42">
        <v>27.07</v>
      </c>
      <c r="AT71" s="42">
        <v>8.4</v>
      </c>
      <c r="AU71" s="42">
        <v>1.2</v>
      </c>
      <c r="AV71" s="42">
        <v>1.57</v>
      </c>
      <c r="AW71" s="42">
        <v>15.9</v>
      </c>
      <c r="AX71" s="42">
        <v>25.4</v>
      </c>
      <c r="AY71" s="42" t="s">
        <v>76</v>
      </c>
      <c r="AZ71" s="42" t="s">
        <v>76</v>
      </c>
      <c r="BA71" s="42" t="s">
        <v>77</v>
      </c>
      <c r="BB71" s="42" t="s">
        <v>76</v>
      </c>
      <c r="BC71" s="74">
        <v>0</v>
      </c>
      <c r="BD71" s="74">
        <v>0</v>
      </c>
      <c r="BE71" s="74">
        <v>0</v>
      </c>
      <c r="BF71" s="74" t="s">
        <v>89</v>
      </c>
      <c r="BG71" s="42"/>
    </row>
    <row r="72" s="349" customFormat="true" ht="48" customHeight="true" spans="1:59">
      <c r="A72" s="356">
        <v>66</v>
      </c>
      <c r="B72" s="42" t="s">
        <v>582</v>
      </c>
      <c r="C72" s="42" t="s">
        <v>583</v>
      </c>
      <c r="D72" s="42">
        <v>37145.55</v>
      </c>
      <c r="E72" s="42">
        <v>2376.82</v>
      </c>
      <c r="F72" s="42">
        <v>19997.17</v>
      </c>
      <c r="G72" s="42">
        <v>21525.22</v>
      </c>
      <c r="H72" s="42">
        <v>97</v>
      </c>
      <c r="I72" s="42">
        <v>8742.3</v>
      </c>
      <c r="J72" s="42">
        <v>489.13</v>
      </c>
      <c r="K72" s="42">
        <v>0</v>
      </c>
      <c r="L72" s="42">
        <v>915895</v>
      </c>
      <c r="M72" s="42">
        <v>0</v>
      </c>
      <c r="N72" s="42" t="s">
        <v>66</v>
      </c>
      <c r="O72" s="42" t="s">
        <v>67</v>
      </c>
      <c r="P72" s="42" t="s">
        <v>149</v>
      </c>
      <c r="Q72" s="42" t="s">
        <v>69</v>
      </c>
      <c r="R72" s="460">
        <v>44692</v>
      </c>
      <c r="S72" s="460">
        <v>46517</v>
      </c>
      <c r="T72" s="42" t="s">
        <v>70</v>
      </c>
      <c r="U72" s="42" t="s">
        <v>70</v>
      </c>
      <c r="V72" s="42">
        <v>10000</v>
      </c>
      <c r="W72" s="42" t="s">
        <v>584</v>
      </c>
      <c r="X72" s="42" t="s">
        <v>585</v>
      </c>
      <c r="Y72" s="42">
        <v>13599107333</v>
      </c>
      <c r="Z72" s="42" t="s">
        <v>586</v>
      </c>
      <c r="AA72" s="42" t="s">
        <v>587</v>
      </c>
      <c r="AB72" s="42" t="s">
        <v>74</v>
      </c>
      <c r="AC72" s="42" t="s">
        <v>588</v>
      </c>
      <c r="AD72" s="425">
        <v>0.25</v>
      </c>
      <c r="AE72" s="42">
        <v>3</v>
      </c>
      <c r="AF72" s="42">
        <v>225147</v>
      </c>
      <c r="AG72" s="42">
        <v>22536</v>
      </c>
      <c r="AH72" s="42">
        <v>3</v>
      </c>
      <c r="AI72" s="383">
        <v>135834</v>
      </c>
      <c r="AJ72" s="42">
        <v>225147</v>
      </c>
      <c r="AK72" s="42">
        <v>0</v>
      </c>
      <c r="AL72" s="383">
        <v>0</v>
      </c>
      <c r="AM72" s="42">
        <v>0</v>
      </c>
      <c r="AN72" s="42">
        <v>21525.22</v>
      </c>
      <c r="AO72" s="42">
        <v>19131.18</v>
      </c>
      <c r="AP72" s="42">
        <v>211.52</v>
      </c>
      <c r="AQ72" s="42">
        <v>3317.4</v>
      </c>
      <c r="AR72" s="42">
        <v>655.72</v>
      </c>
      <c r="AS72" s="42">
        <v>320.29</v>
      </c>
      <c r="AT72" s="42">
        <v>232.33</v>
      </c>
      <c r="AU72" s="42">
        <v>27.27</v>
      </c>
      <c r="AV72" s="42">
        <v>1595.49</v>
      </c>
      <c r="AW72" s="42">
        <v>478.26</v>
      </c>
      <c r="AX72" s="42">
        <v>541.88</v>
      </c>
      <c r="AY72" s="42" t="s">
        <v>77</v>
      </c>
      <c r="AZ72" s="42" t="s">
        <v>76</v>
      </c>
      <c r="BA72" s="42" t="s">
        <v>76</v>
      </c>
      <c r="BB72" s="42" t="s">
        <v>76</v>
      </c>
      <c r="BC72" s="74">
        <v>0</v>
      </c>
      <c r="BD72" s="74">
        <v>0</v>
      </c>
      <c r="BE72" s="74">
        <v>0</v>
      </c>
      <c r="BF72" s="74" t="s">
        <v>89</v>
      </c>
      <c r="BG72" s="42"/>
    </row>
    <row r="73" s="349" customFormat="true" ht="48" customHeight="true" spans="1:59">
      <c r="A73" s="356">
        <v>67</v>
      </c>
      <c r="B73" s="42" t="s">
        <v>589</v>
      </c>
      <c r="C73" s="42" t="s">
        <v>590</v>
      </c>
      <c r="D73" s="455">
        <v>1193.28</v>
      </c>
      <c r="E73" s="455">
        <v>894.77</v>
      </c>
      <c r="F73" s="455">
        <v>659.36</v>
      </c>
      <c r="G73" s="455">
        <v>431.32</v>
      </c>
      <c r="H73" s="42">
        <v>49.8</v>
      </c>
      <c r="I73" s="42">
        <v>323.9</v>
      </c>
      <c r="J73" s="42">
        <v>15.6194</v>
      </c>
      <c r="K73" s="42">
        <v>0</v>
      </c>
      <c r="L73" s="42">
        <v>19143.2809</v>
      </c>
      <c r="M73" s="394">
        <v>0</v>
      </c>
      <c r="N73" s="42" t="s">
        <v>66</v>
      </c>
      <c r="O73" s="42" t="s">
        <v>67</v>
      </c>
      <c r="P73" s="42" t="s">
        <v>149</v>
      </c>
      <c r="Q73" s="42" t="s">
        <v>69</v>
      </c>
      <c r="R73" s="460">
        <v>44805</v>
      </c>
      <c r="S73" s="460">
        <v>46447</v>
      </c>
      <c r="T73" s="42" t="s">
        <v>70</v>
      </c>
      <c r="U73" s="42" t="s">
        <v>70</v>
      </c>
      <c r="V73" s="42">
        <v>1268</v>
      </c>
      <c r="W73" s="42" t="s">
        <v>591</v>
      </c>
      <c r="X73" s="42" t="s">
        <v>592</v>
      </c>
      <c r="Y73" s="42">
        <v>13959888779</v>
      </c>
      <c r="Z73" s="42" t="s">
        <v>593</v>
      </c>
      <c r="AA73" s="42" t="s">
        <v>594</v>
      </c>
      <c r="AB73" s="42" t="s">
        <v>133</v>
      </c>
      <c r="AC73" s="42" t="s">
        <v>595</v>
      </c>
      <c r="AD73" s="425">
        <v>0.25</v>
      </c>
      <c r="AE73" s="42">
        <v>1</v>
      </c>
      <c r="AF73" s="42">
        <v>7499</v>
      </c>
      <c r="AG73" s="42">
        <v>2206</v>
      </c>
      <c r="AH73" s="42">
        <v>1</v>
      </c>
      <c r="AI73" s="383">
        <v>5386</v>
      </c>
      <c r="AJ73" s="42">
        <v>7499</v>
      </c>
      <c r="AK73" s="42">
        <v>0</v>
      </c>
      <c r="AL73" s="383">
        <v>0</v>
      </c>
      <c r="AM73" s="42">
        <v>0</v>
      </c>
      <c r="AN73" s="455">
        <v>431.32</v>
      </c>
      <c r="AO73" s="455">
        <v>431.32</v>
      </c>
      <c r="AP73" s="468">
        <v>148.5</v>
      </c>
      <c r="AQ73" s="455">
        <v>301.46</v>
      </c>
      <c r="AR73" s="455">
        <v>2.96</v>
      </c>
      <c r="AS73" s="468">
        <v>1.6</v>
      </c>
      <c r="AT73" s="455">
        <v>0</v>
      </c>
      <c r="AU73" s="468">
        <v>1.6</v>
      </c>
      <c r="AV73" s="455">
        <v>0</v>
      </c>
      <c r="AW73" s="455">
        <v>231.32</v>
      </c>
      <c r="AX73" s="468">
        <v>-30.9</v>
      </c>
      <c r="AY73" s="42" t="s">
        <v>76</v>
      </c>
      <c r="AZ73" s="42" t="s">
        <v>76</v>
      </c>
      <c r="BA73" s="42" t="s">
        <v>76</v>
      </c>
      <c r="BB73" s="42" t="s">
        <v>77</v>
      </c>
      <c r="BC73" s="74">
        <v>0</v>
      </c>
      <c r="BD73" s="74">
        <v>0</v>
      </c>
      <c r="BE73" s="74">
        <v>0</v>
      </c>
      <c r="BF73" s="74" t="s">
        <v>89</v>
      </c>
      <c r="BG73" s="42"/>
    </row>
    <row r="74" s="349" customFormat="true" ht="48" customHeight="true" spans="1:59">
      <c r="A74" s="356">
        <v>68</v>
      </c>
      <c r="B74" s="42" t="s">
        <v>596</v>
      </c>
      <c r="C74" s="42" t="s">
        <v>597</v>
      </c>
      <c r="D74" s="42">
        <v>5893</v>
      </c>
      <c r="E74" s="42">
        <v>5776.85</v>
      </c>
      <c r="F74" s="42">
        <v>1024.15</v>
      </c>
      <c r="G74" s="42">
        <v>929.48</v>
      </c>
      <c r="H74" s="42">
        <v>182.4</v>
      </c>
      <c r="I74" s="42">
        <v>896.7</v>
      </c>
      <c r="J74" s="42">
        <v>33.7492</v>
      </c>
      <c r="K74" s="42">
        <v>0</v>
      </c>
      <c r="L74" s="42">
        <v>44669.417</v>
      </c>
      <c r="M74" s="42">
        <v>0</v>
      </c>
      <c r="N74" s="42" t="s">
        <v>66</v>
      </c>
      <c r="O74" s="42" t="s">
        <v>67</v>
      </c>
      <c r="P74" s="42" t="s">
        <v>149</v>
      </c>
      <c r="Q74" s="42" t="s">
        <v>69</v>
      </c>
      <c r="R74" s="460">
        <v>45298</v>
      </c>
      <c r="S74" s="460">
        <v>46547</v>
      </c>
      <c r="T74" s="42" t="s">
        <v>70</v>
      </c>
      <c r="U74" s="42" t="s">
        <v>70</v>
      </c>
      <c r="V74" s="42">
        <v>3000</v>
      </c>
      <c r="W74" s="42" t="s">
        <v>598</v>
      </c>
      <c r="X74" s="42" t="s">
        <v>598</v>
      </c>
      <c r="Y74" s="42">
        <v>13505982789</v>
      </c>
      <c r="Z74" s="42" t="s">
        <v>599</v>
      </c>
      <c r="AA74" s="42" t="s">
        <v>600</v>
      </c>
      <c r="AB74" s="42" t="s">
        <v>133</v>
      </c>
      <c r="AC74" s="455" t="s">
        <v>484</v>
      </c>
      <c r="AD74" s="425">
        <v>0.25</v>
      </c>
      <c r="AE74" s="42">
        <v>1</v>
      </c>
      <c r="AF74" s="42">
        <v>13490</v>
      </c>
      <c r="AG74" s="42">
        <v>2930</v>
      </c>
      <c r="AH74" s="42">
        <v>1</v>
      </c>
      <c r="AI74" s="383">
        <v>9473</v>
      </c>
      <c r="AJ74" s="42">
        <v>13490</v>
      </c>
      <c r="AK74" s="42">
        <v>0</v>
      </c>
      <c r="AL74" s="383">
        <v>0</v>
      </c>
      <c r="AM74" s="42">
        <v>0</v>
      </c>
      <c r="AN74" s="42">
        <v>929.48</v>
      </c>
      <c r="AO74" s="42">
        <v>859.48</v>
      </c>
      <c r="AP74" s="42">
        <v>317</v>
      </c>
      <c r="AQ74" s="42">
        <v>396.85</v>
      </c>
      <c r="AR74" s="42">
        <v>145.63</v>
      </c>
      <c r="AS74" s="42">
        <v>0</v>
      </c>
      <c r="AT74" s="42">
        <v>0</v>
      </c>
      <c r="AU74" s="42">
        <v>0</v>
      </c>
      <c r="AV74" s="42">
        <v>0.2</v>
      </c>
      <c r="AW74" s="42">
        <v>69.8</v>
      </c>
      <c r="AX74" s="42">
        <v>94.67</v>
      </c>
      <c r="AY74" s="42" t="s">
        <v>76</v>
      </c>
      <c r="AZ74" s="42" t="s">
        <v>77</v>
      </c>
      <c r="BA74" s="42" t="s">
        <v>76</v>
      </c>
      <c r="BB74" s="42" t="s">
        <v>76</v>
      </c>
      <c r="BC74" s="74">
        <v>0</v>
      </c>
      <c r="BD74" s="74">
        <v>0</v>
      </c>
      <c r="BE74" s="74">
        <v>0</v>
      </c>
      <c r="BF74" s="74" t="s">
        <v>89</v>
      </c>
      <c r="BG74" s="42"/>
    </row>
    <row r="75" s="349" customFormat="true" ht="48" customHeight="true" spans="1:59">
      <c r="A75" s="356">
        <v>69</v>
      </c>
      <c r="B75" s="42" t="s">
        <v>601</v>
      </c>
      <c r="C75" s="42" t="s">
        <v>602</v>
      </c>
      <c r="D75" s="42">
        <v>15915.3</v>
      </c>
      <c r="E75" s="42">
        <v>640.84</v>
      </c>
      <c r="F75" s="42">
        <v>37965.09</v>
      </c>
      <c r="G75" s="42">
        <f>AN75</f>
        <v>37575.38</v>
      </c>
      <c r="H75" s="42">
        <v>229.6</v>
      </c>
      <c r="I75" s="42">
        <v>2723.6</v>
      </c>
      <c r="J75" s="42">
        <v>141.6894</v>
      </c>
      <c r="K75" s="42">
        <v>0</v>
      </c>
      <c r="L75" s="42">
        <v>307270.7801</v>
      </c>
      <c r="M75" s="42">
        <v>0</v>
      </c>
      <c r="N75" s="42" t="s">
        <v>66</v>
      </c>
      <c r="O75" s="42" t="s">
        <v>67</v>
      </c>
      <c r="P75" s="42" t="s">
        <v>149</v>
      </c>
      <c r="Q75" s="42" t="s">
        <v>69</v>
      </c>
      <c r="R75" s="460">
        <v>45678</v>
      </c>
      <c r="S75" s="460">
        <v>46856</v>
      </c>
      <c r="T75" s="42" t="s">
        <v>70</v>
      </c>
      <c r="U75" s="42" t="s">
        <v>70</v>
      </c>
      <c r="V75" s="42">
        <v>3000</v>
      </c>
      <c r="W75" s="42" t="s">
        <v>603</v>
      </c>
      <c r="X75" s="42" t="s">
        <v>603</v>
      </c>
      <c r="Y75" s="42">
        <v>15860315000</v>
      </c>
      <c r="Z75" s="42" t="s">
        <v>482</v>
      </c>
      <c r="AA75" s="42" t="s">
        <v>604</v>
      </c>
      <c r="AB75" s="42" t="s">
        <v>133</v>
      </c>
      <c r="AC75" s="42" t="s">
        <v>484</v>
      </c>
      <c r="AD75" s="425">
        <v>0.25</v>
      </c>
      <c r="AE75" s="42">
        <v>1</v>
      </c>
      <c r="AF75" s="42">
        <v>78900</v>
      </c>
      <c r="AG75" s="42">
        <v>7870</v>
      </c>
      <c r="AH75" s="42">
        <v>1</v>
      </c>
      <c r="AI75" s="383">
        <v>43418</v>
      </c>
      <c r="AJ75" s="42">
        <v>78900</v>
      </c>
      <c r="AK75" s="42">
        <v>0</v>
      </c>
      <c r="AL75" s="383">
        <v>0</v>
      </c>
      <c r="AM75" s="42">
        <v>0</v>
      </c>
      <c r="AN75" s="42">
        <f>AO75+AS75+AV75+AW75</f>
        <v>37575.38</v>
      </c>
      <c r="AO75" s="42">
        <v>36362.36</v>
      </c>
      <c r="AP75" s="42">
        <v>364.96</v>
      </c>
      <c r="AQ75" s="42">
        <v>1639.25</v>
      </c>
      <c r="AR75" s="42">
        <v>27.29</v>
      </c>
      <c r="AS75" s="42">
        <v>79.61</v>
      </c>
      <c r="AT75" s="42">
        <v>12.62</v>
      </c>
      <c r="AU75" s="42">
        <v>51</v>
      </c>
      <c r="AV75" s="42">
        <v>478.52</v>
      </c>
      <c r="AW75" s="42">
        <v>654.89</v>
      </c>
      <c r="AX75" s="42">
        <f>F75-G75</f>
        <v>389.709999999999</v>
      </c>
      <c r="AY75" s="42" t="s">
        <v>76</v>
      </c>
      <c r="AZ75" s="42" t="s">
        <v>77</v>
      </c>
      <c r="BA75" s="42" t="s">
        <v>76</v>
      </c>
      <c r="BB75" s="42" t="s">
        <v>76</v>
      </c>
      <c r="BC75" s="74">
        <v>0</v>
      </c>
      <c r="BD75" s="74">
        <v>0</v>
      </c>
      <c r="BE75" s="74">
        <v>0</v>
      </c>
      <c r="BF75" s="74" t="s">
        <v>89</v>
      </c>
      <c r="BG75" s="42"/>
    </row>
    <row r="76" s="349" customFormat="true" ht="48" customHeight="true" spans="1:59">
      <c r="A76" s="356">
        <v>70</v>
      </c>
      <c r="B76" s="42" t="s">
        <v>605</v>
      </c>
      <c r="C76" s="42" t="s">
        <v>606</v>
      </c>
      <c r="D76" s="42">
        <v>3328.9206</v>
      </c>
      <c r="E76" s="42">
        <v>3298.1646</v>
      </c>
      <c r="F76" s="42">
        <v>864.4268</v>
      </c>
      <c r="G76" s="42">
        <v>832.533</v>
      </c>
      <c r="H76" s="42">
        <v>402.5</v>
      </c>
      <c r="I76" s="42">
        <v>1101.9</v>
      </c>
      <c r="J76" s="42">
        <v>83.5174</v>
      </c>
      <c r="K76" s="42">
        <v>0</v>
      </c>
      <c r="L76" s="42">
        <v>95592.049</v>
      </c>
      <c r="M76" s="394">
        <v>0</v>
      </c>
      <c r="N76" s="42" t="s">
        <v>66</v>
      </c>
      <c r="O76" s="42" t="s">
        <v>67</v>
      </c>
      <c r="P76" s="42" t="s">
        <v>149</v>
      </c>
      <c r="Q76" s="42" t="s">
        <v>69</v>
      </c>
      <c r="R76" s="418">
        <v>45058</v>
      </c>
      <c r="S76" s="418">
        <v>46884</v>
      </c>
      <c r="T76" s="42" t="s">
        <v>70</v>
      </c>
      <c r="U76" s="42" t="s">
        <v>70</v>
      </c>
      <c r="V76" s="42">
        <v>10000</v>
      </c>
      <c r="W76" s="42" t="s">
        <v>607</v>
      </c>
      <c r="X76" s="42" t="s">
        <v>607</v>
      </c>
      <c r="Y76" s="42">
        <v>13062447242</v>
      </c>
      <c r="Z76" s="42" t="s">
        <v>608</v>
      </c>
      <c r="AA76" s="42" t="s">
        <v>609</v>
      </c>
      <c r="AB76" s="42" t="s">
        <v>133</v>
      </c>
      <c r="AC76" s="42" t="s">
        <v>146</v>
      </c>
      <c r="AD76" s="425">
        <v>0.45</v>
      </c>
      <c r="AE76" s="42">
        <v>3</v>
      </c>
      <c r="AF76" s="42">
        <v>21463</v>
      </c>
      <c r="AG76" s="42">
        <v>6412</v>
      </c>
      <c r="AH76" s="42">
        <v>3</v>
      </c>
      <c r="AI76" s="383">
        <v>14237</v>
      </c>
      <c r="AJ76" s="42">
        <v>21463</v>
      </c>
      <c r="AK76" s="42">
        <v>0</v>
      </c>
      <c r="AL76" s="383">
        <v>0</v>
      </c>
      <c r="AM76" s="42">
        <v>0</v>
      </c>
      <c r="AN76" s="42">
        <v>832.533</v>
      </c>
      <c r="AO76" s="42">
        <v>740.2086</v>
      </c>
      <c r="AP76" s="42">
        <v>180.8552</v>
      </c>
      <c r="AQ76" s="42">
        <v>347.7589</v>
      </c>
      <c r="AR76" s="42">
        <v>10.6441</v>
      </c>
      <c r="AS76" s="42">
        <v>11.0198</v>
      </c>
      <c r="AT76" s="42">
        <v>5.4916</v>
      </c>
      <c r="AU76" s="42">
        <v>1.1378</v>
      </c>
      <c r="AV76" s="42">
        <v>72.8417</v>
      </c>
      <c r="AW76" s="42">
        <v>15.0924</v>
      </c>
      <c r="AX76" s="42">
        <v>31.8938</v>
      </c>
      <c r="AY76" s="42" t="s">
        <v>76</v>
      </c>
      <c r="AZ76" s="42" t="s">
        <v>77</v>
      </c>
      <c r="BA76" s="42" t="s">
        <v>76</v>
      </c>
      <c r="BB76" s="42" t="s">
        <v>76</v>
      </c>
      <c r="BC76" s="74">
        <v>0</v>
      </c>
      <c r="BD76" s="74">
        <v>0</v>
      </c>
      <c r="BE76" s="74">
        <v>0</v>
      </c>
      <c r="BF76" s="74" t="s">
        <v>89</v>
      </c>
      <c r="BG76" s="42"/>
    </row>
    <row r="77" s="349" customFormat="true" ht="48" customHeight="true" spans="1:59">
      <c r="A77" s="356">
        <v>71</v>
      </c>
      <c r="B77" s="42" t="s">
        <v>610</v>
      </c>
      <c r="C77" s="42" t="s">
        <v>611</v>
      </c>
      <c r="D77" s="42">
        <v>5153.3155</v>
      </c>
      <c r="E77" s="42">
        <v>4099</v>
      </c>
      <c r="F77" s="42">
        <v>1806.276502</v>
      </c>
      <c r="G77" s="42">
        <v>1678.054183</v>
      </c>
      <c r="H77" s="42">
        <v>40.7</v>
      </c>
      <c r="I77" s="42">
        <v>2771.2</v>
      </c>
      <c r="J77" s="42">
        <v>110.3421</v>
      </c>
      <c r="K77" s="42">
        <v>0</v>
      </c>
      <c r="L77" s="42">
        <v>196103.6138</v>
      </c>
      <c r="M77" s="394">
        <v>0</v>
      </c>
      <c r="N77" s="42" t="s">
        <v>66</v>
      </c>
      <c r="O77" s="42" t="s">
        <v>67</v>
      </c>
      <c r="P77" s="42" t="s">
        <v>149</v>
      </c>
      <c r="Q77" s="42" t="s">
        <v>69</v>
      </c>
      <c r="R77" s="418">
        <v>45385</v>
      </c>
      <c r="S77" s="418">
        <v>46950</v>
      </c>
      <c r="T77" s="42" t="s">
        <v>70</v>
      </c>
      <c r="U77" s="42" t="s">
        <v>70</v>
      </c>
      <c r="V77" s="42">
        <v>1000</v>
      </c>
      <c r="W77" s="42" t="s">
        <v>612</v>
      </c>
      <c r="X77" s="42" t="s">
        <v>612</v>
      </c>
      <c r="Y77" s="42">
        <v>13960311320</v>
      </c>
      <c r="Z77" s="42" t="s">
        <v>613</v>
      </c>
      <c r="AA77" s="42" t="s">
        <v>614</v>
      </c>
      <c r="AB77" s="42" t="s">
        <v>74</v>
      </c>
      <c r="AC77" s="42" t="s">
        <v>513</v>
      </c>
      <c r="AD77" s="425">
        <v>0.39</v>
      </c>
      <c r="AE77" s="42">
        <v>2</v>
      </c>
      <c r="AF77" s="42">
        <v>28274</v>
      </c>
      <c r="AG77" s="42">
        <v>6920</v>
      </c>
      <c r="AH77" s="42">
        <v>1</v>
      </c>
      <c r="AI77" s="383">
        <v>16115</v>
      </c>
      <c r="AJ77" s="42">
        <v>21632</v>
      </c>
      <c r="AK77" s="42">
        <v>1</v>
      </c>
      <c r="AL77" s="383">
        <v>4520</v>
      </c>
      <c r="AM77" s="42">
        <v>6642</v>
      </c>
      <c r="AN77" s="42">
        <v>1678.054183</v>
      </c>
      <c r="AO77" s="42">
        <v>412.9</v>
      </c>
      <c r="AP77" s="42">
        <v>344.9</v>
      </c>
      <c r="AQ77" s="42">
        <v>54</v>
      </c>
      <c r="AR77" s="42">
        <v>14</v>
      </c>
      <c r="AS77" s="42">
        <v>3.148779</v>
      </c>
      <c r="AT77" s="42">
        <v>0</v>
      </c>
      <c r="AU77" s="42">
        <v>3.148779</v>
      </c>
      <c r="AV77" s="42">
        <v>21</v>
      </c>
      <c r="AW77" s="42">
        <v>177.9</v>
      </c>
      <c r="AX77" s="42">
        <v>-70.99</v>
      </c>
      <c r="AY77" s="42" t="s">
        <v>76</v>
      </c>
      <c r="AZ77" s="42" t="s">
        <v>77</v>
      </c>
      <c r="BA77" s="42" t="s">
        <v>76</v>
      </c>
      <c r="BB77" s="42" t="s">
        <v>76</v>
      </c>
      <c r="BC77" s="74">
        <v>0</v>
      </c>
      <c r="BD77" s="74">
        <v>0</v>
      </c>
      <c r="BE77" s="74">
        <v>0</v>
      </c>
      <c r="BF77" s="74" t="s">
        <v>89</v>
      </c>
      <c r="BG77" s="42"/>
    </row>
    <row r="78" s="349" customFormat="true" ht="48" customHeight="true" spans="1:59">
      <c r="A78" s="356">
        <v>72</v>
      </c>
      <c r="B78" s="42" t="s">
        <v>615</v>
      </c>
      <c r="C78" s="42" t="s">
        <v>616</v>
      </c>
      <c r="D78" s="42">
        <v>15005</v>
      </c>
      <c r="E78" s="42">
        <v>-65.6</v>
      </c>
      <c r="F78" s="42">
        <v>870.72</v>
      </c>
      <c r="G78" s="42">
        <v>582.09</v>
      </c>
      <c r="H78" s="42">
        <v>60.1</v>
      </c>
      <c r="I78" s="42">
        <v>886</v>
      </c>
      <c r="J78" s="383">
        <f>469008/10000</f>
        <v>46.9008</v>
      </c>
      <c r="K78" s="42">
        <v>0</v>
      </c>
      <c r="L78" s="383">
        <v>58943.7785</v>
      </c>
      <c r="M78" s="394">
        <v>0</v>
      </c>
      <c r="N78" s="42" t="s">
        <v>66</v>
      </c>
      <c r="O78" s="42" t="s">
        <v>67</v>
      </c>
      <c r="P78" s="42" t="s">
        <v>149</v>
      </c>
      <c r="Q78" s="42" t="s">
        <v>69</v>
      </c>
      <c r="R78" s="418">
        <v>45574</v>
      </c>
      <c r="S78" s="418">
        <v>47399</v>
      </c>
      <c r="T78" s="42" t="s">
        <v>70</v>
      </c>
      <c r="U78" s="42" t="s">
        <v>70</v>
      </c>
      <c r="V78" s="42">
        <v>1108</v>
      </c>
      <c r="W78" s="42" t="s">
        <v>617</v>
      </c>
      <c r="X78" s="42" t="s">
        <v>618</v>
      </c>
      <c r="Y78" s="42">
        <v>13959732893</v>
      </c>
      <c r="Z78" s="42" t="s">
        <v>619</v>
      </c>
      <c r="AA78" s="42" t="s">
        <v>620</v>
      </c>
      <c r="AB78" s="42" t="s">
        <v>133</v>
      </c>
      <c r="AC78" s="42" t="s">
        <v>621</v>
      </c>
      <c r="AD78" s="425">
        <v>0.25</v>
      </c>
      <c r="AE78" s="42">
        <v>1</v>
      </c>
      <c r="AF78" s="42">
        <v>50465</v>
      </c>
      <c r="AG78" s="42">
        <v>8400</v>
      </c>
      <c r="AH78" s="42">
        <v>1</v>
      </c>
      <c r="AI78" s="383">
        <v>31403</v>
      </c>
      <c r="AJ78" s="42">
        <v>50465</v>
      </c>
      <c r="AK78" s="42">
        <v>0</v>
      </c>
      <c r="AL78" s="383">
        <v>0</v>
      </c>
      <c r="AM78" s="42">
        <v>0</v>
      </c>
      <c r="AN78" s="383">
        <v>933.708047</v>
      </c>
      <c r="AO78" s="383">
        <v>582.088047</v>
      </c>
      <c r="AP78" s="469">
        <v>109.749092</v>
      </c>
      <c r="AQ78" s="469">
        <v>472.338955</v>
      </c>
      <c r="AR78" s="42">
        <v>0</v>
      </c>
      <c r="AS78" s="42">
        <v>351.62</v>
      </c>
      <c r="AT78" s="42">
        <v>0</v>
      </c>
      <c r="AU78" s="42">
        <v>0</v>
      </c>
      <c r="AV78" s="42">
        <v>30.42</v>
      </c>
      <c r="AW78" s="42">
        <v>321.2</v>
      </c>
      <c r="AX78" s="42">
        <v>-59.46</v>
      </c>
      <c r="AY78" s="42" t="s">
        <v>76</v>
      </c>
      <c r="AZ78" s="42" t="s">
        <v>77</v>
      </c>
      <c r="BA78" s="42" t="s">
        <v>76</v>
      </c>
      <c r="BB78" s="42" t="s">
        <v>76</v>
      </c>
      <c r="BC78" s="74">
        <v>0</v>
      </c>
      <c r="BD78" s="74">
        <v>0</v>
      </c>
      <c r="BE78" s="74">
        <v>0</v>
      </c>
      <c r="BF78" s="74" t="s">
        <v>89</v>
      </c>
      <c r="BG78" s="42"/>
    </row>
    <row r="79" s="349" customFormat="true" ht="48" customHeight="true" spans="1:59">
      <c r="A79" s="356">
        <v>73</v>
      </c>
      <c r="B79" s="42" t="s">
        <v>622</v>
      </c>
      <c r="C79" s="425" t="s">
        <v>623</v>
      </c>
      <c r="D79" s="377">
        <v>4505</v>
      </c>
      <c r="E79" s="377">
        <v>2102</v>
      </c>
      <c r="F79" s="377">
        <v>3676</v>
      </c>
      <c r="G79" s="377">
        <v>3527</v>
      </c>
      <c r="H79" s="377">
        <v>245</v>
      </c>
      <c r="I79" s="377">
        <v>8540</v>
      </c>
      <c r="J79" s="377">
        <v>196.62</v>
      </c>
      <c r="K79" s="42">
        <v>0</v>
      </c>
      <c r="L79" s="377">
        <v>606381.16</v>
      </c>
      <c r="M79" s="42">
        <v>0</v>
      </c>
      <c r="N79" s="42" t="s">
        <v>66</v>
      </c>
      <c r="O79" s="42" t="s">
        <v>67</v>
      </c>
      <c r="P79" s="42" t="s">
        <v>128</v>
      </c>
      <c r="Q79" s="42" t="s">
        <v>69</v>
      </c>
      <c r="R79" s="473" t="s">
        <v>624</v>
      </c>
      <c r="S79" s="473" t="s">
        <v>625</v>
      </c>
      <c r="T79" s="42" t="s">
        <v>70</v>
      </c>
      <c r="U79" s="42" t="s">
        <v>70</v>
      </c>
      <c r="V79" s="42">
        <v>2000</v>
      </c>
      <c r="W79" s="42" t="s">
        <v>626</v>
      </c>
      <c r="X79" s="42" t="s">
        <v>626</v>
      </c>
      <c r="Y79" s="473" t="s">
        <v>627</v>
      </c>
      <c r="Z79" s="473" t="s">
        <v>628</v>
      </c>
      <c r="AA79" s="473" t="s">
        <v>629</v>
      </c>
      <c r="AB79" s="42" t="s">
        <v>133</v>
      </c>
      <c r="AC79" s="42" t="s">
        <v>630</v>
      </c>
      <c r="AD79" s="440">
        <v>0.372</v>
      </c>
      <c r="AE79" s="42">
        <v>2</v>
      </c>
      <c r="AF79" s="377">
        <v>114506.85</v>
      </c>
      <c r="AG79" s="377">
        <v>73620</v>
      </c>
      <c r="AH79" s="42">
        <v>2</v>
      </c>
      <c r="AI79" s="383">
        <v>92534</v>
      </c>
      <c r="AJ79" s="377">
        <v>114506.85</v>
      </c>
      <c r="AK79" s="42">
        <v>0</v>
      </c>
      <c r="AL79" s="383">
        <v>0</v>
      </c>
      <c r="AM79" s="42">
        <v>0</v>
      </c>
      <c r="AN79" s="377">
        <v>3527.4</v>
      </c>
      <c r="AO79" s="377">
        <v>2352.5</v>
      </c>
      <c r="AP79" s="377">
        <v>707.16</v>
      </c>
      <c r="AQ79" s="377">
        <v>1639</v>
      </c>
      <c r="AR79" s="377">
        <v>6.34</v>
      </c>
      <c r="AS79" s="377">
        <v>111.9</v>
      </c>
      <c r="AT79" s="42">
        <v>0</v>
      </c>
      <c r="AU79" s="377">
        <v>111.9</v>
      </c>
      <c r="AV79" s="42">
        <v>0</v>
      </c>
      <c r="AW79" s="377">
        <v>1063</v>
      </c>
      <c r="AX79" s="377">
        <v>147.41</v>
      </c>
      <c r="AY79" s="42" t="s">
        <v>76</v>
      </c>
      <c r="AZ79" s="42" t="s">
        <v>77</v>
      </c>
      <c r="BA79" s="42" t="s">
        <v>76</v>
      </c>
      <c r="BB79" s="42" t="s">
        <v>76</v>
      </c>
      <c r="BC79" s="74">
        <v>0</v>
      </c>
      <c r="BD79" s="74">
        <v>0</v>
      </c>
      <c r="BE79" s="74">
        <v>0</v>
      </c>
      <c r="BF79" s="74" t="s">
        <v>89</v>
      </c>
      <c r="BG79" s="42"/>
    </row>
    <row r="80" s="349" customFormat="true" ht="48" customHeight="true" spans="1:59">
      <c r="A80" s="356">
        <v>74</v>
      </c>
      <c r="B80" s="42" t="s">
        <v>631</v>
      </c>
      <c r="C80" s="42" t="s">
        <v>632</v>
      </c>
      <c r="D80" s="42">
        <v>4023</v>
      </c>
      <c r="E80" s="42">
        <v>3702</v>
      </c>
      <c r="F80" s="42">
        <v>1333</v>
      </c>
      <c r="G80" s="42">
        <v>1251</v>
      </c>
      <c r="H80" s="42">
        <v>465</v>
      </c>
      <c r="I80" s="42">
        <v>2038</v>
      </c>
      <c r="J80" s="42">
        <v>71</v>
      </c>
      <c r="K80" s="42">
        <v>0</v>
      </c>
      <c r="L80" s="42">
        <v>114595</v>
      </c>
      <c r="M80" s="42">
        <v>0</v>
      </c>
      <c r="N80" s="42" t="s">
        <v>66</v>
      </c>
      <c r="O80" s="42" t="s">
        <v>67</v>
      </c>
      <c r="P80" s="42" t="s">
        <v>633</v>
      </c>
      <c r="Q80" s="42" t="s">
        <v>69</v>
      </c>
      <c r="R80" s="461">
        <v>45093</v>
      </c>
      <c r="S80" s="461">
        <v>47284</v>
      </c>
      <c r="T80" s="42" t="s">
        <v>70</v>
      </c>
      <c r="U80" s="42" t="s">
        <v>70</v>
      </c>
      <c r="V80" s="42">
        <v>5000</v>
      </c>
      <c r="W80" s="42" t="s">
        <v>634</v>
      </c>
      <c r="X80" s="42" t="s">
        <v>635</v>
      </c>
      <c r="Y80" s="42">
        <v>15860533658</v>
      </c>
      <c r="Z80" s="42" t="s">
        <v>636</v>
      </c>
      <c r="AA80" s="42" t="s">
        <v>637</v>
      </c>
      <c r="AB80" s="42" t="s">
        <v>74</v>
      </c>
      <c r="AC80" s="42" t="s">
        <v>638</v>
      </c>
      <c r="AD80" s="425">
        <v>0.4</v>
      </c>
      <c r="AE80" s="42">
        <v>1</v>
      </c>
      <c r="AF80" s="42">
        <v>24112</v>
      </c>
      <c r="AG80" s="42">
        <v>4440</v>
      </c>
      <c r="AH80" s="42">
        <v>1</v>
      </c>
      <c r="AI80" s="383">
        <v>15959</v>
      </c>
      <c r="AJ80" s="42">
        <v>24112</v>
      </c>
      <c r="AK80" s="42">
        <v>0</v>
      </c>
      <c r="AL80" s="383">
        <v>0</v>
      </c>
      <c r="AM80" s="42">
        <v>0</v>
      </c>
      <c r="AN80" s="42">
        <v>1251</v>
      </c>
      <c r="AO80" s="42">
        <v>1151</v>
      </c>
      <c r="AP80" s="42">
        <v>241</v>
      </c>
      <c r="AQ80" s="42">
        <v>690</v>
      </c>
      <c r="AR80" s="42">
        <v>220</v>
      </c>
      <c r="AS80" s="42">
        <v>45</v>
      </c>
      <c r="AT80" s="42">
        <v>30</v>
      </c>
      <c r="AU80" s="42">
        <v>15</v>
      </c>
      <c r="AV80" s="42">
        <v>14</v>
      </c>
      <c r="AW80" s="42">
        <v>41</v>
      </c>
      <c r="AX80" s="42">
        <v>72</v>
      </c>
      <c r="AY80" s="42" t="s">
        <v>76</v>
      </c>
      <c r="AZ80" s="42" t="s">
        <v>77</v>
      </c>
      <c r="BA80" s="42" t="s">
        <v>76</v>
      </c>
      <c r="BB80" s="42" t="s">
        <v>76</v>
      </c>
      <c r="BC80" s="42">
        <v>0</v>
      </c>
      <c r="BD80" s="42">
        <v>0</v>
      </c>
      <c r="BE80" s="42">
        <v>0</v>
      </c>
      <c r="BF80" s="74" t="s">
        <v>89</v>
      </c>
      <c r="BG80" s="42"/>
    </row>
    <row r="81" s="349" customFormat="true" ht="48" customHeight="true" spans="1:59">
      <c r="A81" s="356">
        <v>75</v>
      </c>
      <c r="B81" s="42" t="s">
        <v>639</v>
      </c>
      <c r="C81" s="42" t="s">
        <v>640</v>
      </c>
      <c r="D81" s="42">
        <v>9430.98</v>
      </c>
      <c r="E81" s="42">
        <v>1211</v>
      </c>
      <c r="F81" s="42">
        <v>6160.5</v>
      </c>
      <c r="G81" s="42">
        <v>1110.25</v>
      </c>
      <c r="H81" s="42">
        <v>646.2</v>
      </c>
      <c r="I81" s="42">
        <v>2253.5</v>
      </c>
      <c r="J81" s="42">
        <v>380.1</v>
      </c>
      <c r="K81" s="42">
        <v>0</v>
      </c>
      <c r="L81" s="42">
        <v>191082.9</v>
      </c>
      <c r="M81" s="42">
        <v>0</v>
      </c>
      <c r="N81" s="42" t="s">
        <v>66</v>
      </c>
      <c r="O81" s="42" t="s">
        <v>67</v>
      </c>
      <c r="P81" s="42" t="s">
        <v>136</v>
      </c>
      <c r="Q81" s="42" t="s">
        <v>69</v>
      </c>
      <c r="R81" s="376" t="s">
        <v>641</v>
      </c>
      <c r="S81" s="376" t="s">
        <v>642</v>
      </c>
      <c r="T81" s="42" t="s">
        <v>70</v>
      </c>
      <c r="U81" s="42" t="s">
        <v>70</v>
      </c>
      <c r="V81" s="42">
        <v>2000</v>
      </c>
      <c r="W81" s="42" t="s">
        <v>643</v>
      </c>
      <c r="X81" s="42" t="s">
        <v>643</v>
      </c>
      <c r="Y81" s="42">
        <v>15905957298</v>
      </c>
      <c r="Z81" s="42" t="s">
        <v>644</v>
      </c>
      <c r="AA81" s="42" t="s">
        <v>645</v>
      </c>
      <c r="AB81" s="42" t="s">
        <v>74</v>
      </c>
      <c r="AC81" s="42" t="s">
        <v>646</v>
      </c>
      <c r="AD81" s="425">
        <v>0.25</v>
      </c>
      <c r="AE81" s="42">
        <v>4</v>
      </c>
      <c r="AF81" s="42">
        <v>47009</v>
      </c>
      <c r="AG81" s="42">
        <v>11076</v>
      </c>
      <c r="AH81" s="42">
        <v>4</v>
      </c>
      <c r="AI81" s="383">
        <v>33313</v>
      </c>
      <c r="AJ81" s="42">
        <v>47009</v>
      </c>
      <c r="AK81" s="42">
        <v>0</v>
      </c>
      <c r="AL81" s="383">
        <v>0</v>
      </c>
      <c r="AM81" s="42">
        <v>0</v>
      </c>
      <c r="AN81" s="42">
        <v>1110.25</v>
      </c>
      <c r="AO81" s="42">
        <v>858.53</v>
      </c>
      <c r="AP81" s="42">
        <v>858.53</v>
      </c>
      <c r="AQ81" s="42">
        <v>0</v>
      </c>
      <c r="AR81" s="42">
        <v>0</v>
      </c>
      <c r="AS81" s="42">
        <v>29.27</v>
      </c>
      <c r="AT81" s="42">
        <v>0</v>
      </c>
      <c r="AU81" s="42">
        <v>29.27</v>
      </c>
      <c r="AV81" s="42">
        <v>95.71</v>
      </c>
      <c r="AW81" s="42">
        <v>126.74</v>
      </c>
      <c r="AX81" s="42">
        <v>87.08</v>
      </c>
      <c r="AY81" s="42" t="s">
        <v>76</v>
      </c>
      <c r="AZ81" s="42" t="s">
        <v>76</v>
      </c>
      <c r="BA81" s="42" t="s">
        <v>77</v>
      </c>
      <c r="BB81" s="42" t="s">
        <v>76</v>
      </c>
      <c r="BC81" s="42">
        <v>0</v>
      </c>
      <c r="BD81" s="42">
        <v>0</v>
      </c>
      <c r="BE81" s="42">
        <v>0</v>
      </c>
      <c r="BF81" s="74" t="s">
        <v>89</v>
      </c>
      <c r="BG81" s="42"/>
    </row>
    <row r="82" s="349" customFormat="true" ht="48" customHeight="true" spans="1:59">
      <c r="A82" s="356">
        <v>76</v>
      </c>
      <c r="B82" s="42" t="s">
        <v>647</v>
      </c>
      <c r="C82" s="42" t="s">
        <v>648</v>
      </c>
      <c r="D82" s="42">
        <v>3599.29</v>
      </c>
      <c r="E82" s="42">
        <v>1571.32</v>
      </c>
      <c r="F82" s="42">
        <v>2028.84</v>
      </c>
      <c r="G82" s="42">
        <v>1963.06</v>
      </c>
      <c r="H82" s="42">
        <v>307</v>
      </c>
      <c r="I82" s="42">
        <v>538</v>
      </c>
      <c r="J82" s="42">
        <v>642169</v>
      </c>
      <c r="K82" s="42">
        <v>0</v>
      </c>
      <c r="L82" s="42">
        <v>129985343</v>
      </c>
      <c r="M82" s="42">
        <v>0</v>
      </c>
      <c r="N82" s="42" t="s">
        <v>66</v>
      </c>
      <c r="O82" s="42" t="s">
        <v>67</v>
      </c>
      <c r="P82" s="42" t="s">
        <v>82</v>
      </c>
      <c r="Q82" s="42" t="s">
        <v>69</v>
      </c>
      <c r="R82" s="376" t="s">
        <v>649</v>
      </c>
      <c r="S82" s="376" t="s">
        <v>650</v>
      </c>
      <c r="T82" s="42" t="s">
        <v>70</v>
      </c>
      <c r="U82" s="42" t="s">
        <v>70</v>
      </c>
      <c r="V82" s="42">
        <v>500</v>
      </c>
      <c r="W82" s="42" t="s">
        <v>651</v>
      </c>
      <c r="X82" s="42" t="s">
        <v>651</v>
      </c>
      <c r="Y82" s="42" t="s">
        <v>652</v>
      </c>
      <c r="Z82" s="42" t="s">
        <v>653</v>
      </c>
      <c r="AA82" s="42" t="s">
        <v>654</v>
      </c>
      <c r="AB82" s="42" t="s">
        <v>74</v>
      </c>
      <c r="AC82" s="42" t="s">
        <v>655</v>
      </c>
      <c r="AD82" s="425">
        <v>0.25</v>
      </c>
      <c r="AE82" s="42">
        <v>3</v>
      </c>
      <c r="AF82" s="42">
        <v>20046</v>
      </c>
      <c r="AG82" s="42">
        <v>6326</v>
      </c>
      <c r="AH82" s="42">
        <v>3</v>
      </c>
      <c r="AI82" s="383">
        <v>14185</v>
      </c>
      <c r="AJ82" s="42">
        <v>20046</v>
      </c>
      <c r="AK82" s="42">
        <v>0</v>
      </c>
      <c r="AL82" s="383">
        <v>0</v>
      </c>
      <c r="AM82" s="42">
        <v>0</v>
      </c>
      <c r="AN82" s="42">
        <v>1963.06</v>
      </c>
      <c r="AO82" s="42">
        <v>1810.95</v>
      </c>
      <c r="AP82" s="42">
        <v>233.25</v>
      </c>
      <c r="AQ82" s="42">
        <v>1123.52</v>
      </c>
      <c r="AR82" s="42">
        <v>18.35</v>
      </c>
      <c r="AS82" s="42">
        <v>9.71</v>
      </c>
      <c r="AT82" s="42">
        <v>0.76</v>
      </c>
      <c r="AU82" s="42">
        <v>4.98</v>
      </c>
      <c r="AV82" s="42">
        <v>40.96</v>
      </c>
      <c r="AW82" s="42">
        <v>101.44</v>
      </c>
      <c r="AX82" s="42">
        <v>65.78</v>
      </c>
      <c r="AY82" s="42" t="s">
        <v>76</v>
      </c>
      <c r="AZ82" s="42" t="s">
        <v>77</v>
      </c>
      <c r="BA82" s="42" t="s">
        <v>76</v>
      </c>
      <c r="BB82" s="42" t="s">
        <v>76</v>
      </c>
      <c r="BC82" s="42">
        <v>0</v>
      </c>
      <c r="BD82" s="42">
        <v>0</v>
      </c>
      <c r="BE82" s="42">
        <v>0</v>
      </c>
      <c r="BF82" s="74" t="s">
        <v>89</v>
      </c>
      <c r="BG82" s="42"/>
    </row>
    <row r="83" s="349" customFormat="true" ht="48" customHeight="true" spans="1:59">
      <c r="A83" s="356">
        <v>77</v>
      </c>
      <c r="B83" s="42" t="s">
        <v>656</v>
      </c>
      <c r="C83" s="42" t="s">
        <v>657</v>
      </c>
      <c r="D83" s="42">
        <v>4632.82</v>
      </c>
      <c r="E83" s="42">
        <v>300.65</v>
      </c>
      <c r="F83" s="42">
        <v>1161.74</v>
      </c>
      <c r="G83" s="42">
        <v>1191.95</v>
      </c>
      <c r="H83" s="42">
        <v>873</v>
      </c>
      <c r="I83" s="42">
        <v>10820</v>
      </c>
      <c r="J83" s="42">
        <v>98.0758</v>
      </c>
      <c r="K83" s="42">
        <v>0</v>
      </c>
      <c r="L83" s="42">
        <v>227767</v>
      </c>
      <c r="M83" s="42">
        <v>0</v>
      </c>
      <c r="N83" s="42" t="s">
        <v>66</v>
      </c>
      <c r="O83" s="42" t="s">
        <v>67</v>
      </c>
      <c r="P83" s="42" t="s">
        <v>128</v>
      </c>
      <c r="Q83" s="42" t="s">
        <v>69</v>
      </c>
      <c r="R83" s="376" t="s">
        <v>658</v>
      </c>
      <c r="S83" s="376" t="s">
        <v>659</v>
      </c>
      <c r="T83" s="42" t="s">
        <v>70</v>
      </c>
      <c r="U83" s="42" t="s">
        <v>70</v>
      </c>
      <c r="V83" s="42">
        <v>1000</v>
      </c>
      <c r="W83" s="42" t="s">
        <v>660</v>
      </c>
      <c r="X83" s="42" t="s">
        <v>660</v>
      </c>
      <c r="Y83" s="42">
        <v>15119589387</v>
      </c>
      <c r="Z83" s="42" t="s">
        <v>661</v>
      </c>
      <c r="AA83" s="42" t="s">
        <v>662</v>
      </c>
      <c r="AB83" s="42" t="s">
        <v>74</v>
      </c>
      <c r="AC83" s="42" t="s">
        <v>663</v>
      </c>
      <c r="AD83" s="425">
        <v>0.25</v>
      </c>
      <c r="AE83" s="74">
        <v>5</v>
      </c>
      <c r="AF83" s="74">
        <v>35227</v>
      </c>
      <c r="AG83" s="42">
        <v>10458</v>
      </c>
      <c r="AH83" s="74">
        <v>4</v>
      </c>
      <c r="AI83" s="361">
        <v>18265</v>
      </c>
      <c r="AJ83" s="74">
        <v>28871</v>
      </c>
      <c r="AK83" s="74">
        <v>1</v>
      </c>
      <c r="AL83" s="361">
        <v>4111</v>
      </c>
      <c r="AM83" s="74">
        <v>6356</v>
      </c>
      <c r="AN83" s="467">
        <f>AO83+AS83+AV83+AW83</f>
        <v>1191.95</v>
      </c>
      <c r="AO83" s="470">
        <v>845.11</v>
      </c>
      <c r="AP83" s="74">
        <v>133.4</v>
      </c>
      <c r="AQ83" s="74">
        <v>563.88</v>
      </c>
      <c r="AR83" s="74">
        <v>5.22</v>
      </c>
      <c r="AS83" s="74">
        <v>36.31</v>
      </c>
      <c r="AT83" s="74">
        <v>23.42</v>
      </c>
      <c r="AU83" s="74">
        <v>1.45</v>
      </c>
      <c r="AV83" s="74">
        <v>0</v>
      </c>
      <c r="AW83" s="74">
        <v>310.53</v>
      </c>
      <c r="AX83" s="74">
        <v>6.09</v>
      </c>
      <c r="AY83" s="42" t="s">
        <v>76</v>
      </c>
      <c r="AZ83" s="42" t="s">
        <v>76</v>
      </c>
      <c r="BA83" s="42" t="s">
        <v>77</v>
      </c>
      <c r="BB83" s="42" t="s">
        <v>76</v>
      </c>
      <c r="BC83" s="74">
        <v>0</v>
      </c>
      <c r="BD83" s="74">
        <v>0</v>
      </c>
      <c r="BE83" s="74">
        <v>0</v>
      </c>
      <c r="BF83" s="74" t="s">
        <v>89</v>
      </c>
      <c r="BG83" s="42"/>
    </row>
    <row r="84" s="349" customFormat="true" ht="48" customHeight="true" spans="1:59">
      <c r="A84" s="356">
        <v>78</v>
      </c>
      <c r="B84" s="42" t="s">
        <v>664</v>
      </c>
      <c r="C84" s="42" t="s">
        <v>665</v>
      </c>
      <c r="D84" s="42">
        <v>30278</v>
      </c>
      <c r="E84" s="42">
        <v>3772</v>
      </c>
      <c r="F84" s="42">
        <v>13187</v>
      </c>
      <c r="G84" s="42">
        <v>6431</v>
      </c>
      <c r="H84" s="42">
        <v>10340</v>
      </c>
      <c r="I84" s="42">
        <v>2743</v>
      </c>
      <c r="J84" s="42">
        <v>561</v>
      </c>
      <c r="K84" s="42">
        <v>0</v>
      </c>
      <c r="L84" s="459">
        <v>1189133</v>
      </c>
      <c r="M84" s="42">
        <v>0</v>
      </c>
      <c r="N84" s="42" t="s">
        <v>66</v>
      </c>
      <c r="O84" s="42" t="s">
        <v>67</v>
      </c>
      <c r="P84" s="42" t="s">
        <v>666</v>
      </c>
      <c r="Q84" s="42" t="s">
        <v>69</v>
      </c>
      <c r="R84" s="418">
        <v>44375</v>
      </c>
      <c r="S84" s="418">
        <v>46200</v>
      </c>
      <c r="T84" s="42" t="s">
        <v>70</v>
      </c>
      <c r="U84" s="42" t="s">
        <v>70</v>
      </c>
      <c r="V84" s="42">
        <v>5000</v>
      </c>
      <c r="W84" s="42" t="s">
        <v>667</v>
      </c>
      <c r="X84" s="42" t="s">
        <v>668</v>
      </c>
      <c r="Y84" s="459">
        <v>88756989</v>
      </c>
      <c r="Z84" s="42" t="s">
        <v>669</v>
      </c>
      <c r="AA84" s="42" t="s">
        <v>670</v>
      </c>
      <c r="AB84" s="42" t="s">
        <v>74</v>
      </c>
      <c r="AC84" s="42" t="s">
        <v>671</v>
      </c>
      <c r="AD84" s="425">
        <v>0.3</v>
      </c>
      <c r="AE84" s="42">
        <v>3</v>
      </c>
      <c r="AF84" s="42">
        <v>66448</v>
      </c>
      <c r="AG84" s="42">
        <v>11130</v>
      </c>
      <c r="AH84" s="42">
        <v>3</v>
      </c>
      <c r="AI84" s="383">
        <v>45223</v>
      </c>
      <c r="AJ84" s="42">
        <v>66448</v>
      </c>
      <c r="AK84" s="42">
        <v>0</v>
      </c>
      <c r="AL84" s="383">
        <v>0</v>
      </c>
      <c r="AM84" s="42">
        <v>0</v>
      </c>
      <c r="AN84" s="42">
        <v>13000</v>
      </c>
      <c r="AO84" s="42">
        <v>7859</v>
      </c>
      <c r="AP84" s="42">
        <v>1305</v>
      </c>
      <c r="AQ84" s="42">
        <v>6431</v>
      </c>
      <c r="AR84" s="42">
        <v>123</v>
      </c>
      <c r="AS84" s="42">
        <v>2237</v>
      </c>
      <c r="AT84" s="42">
        <v>1473</v>
      </c>
      <c r="AU84" s="42">
        <v>587</v>
      </c>
      <c r="AV84" s="42">
        <v>619</v>
      </c>
      <c r="AW84" s="42">
        <v>2285</v>
      </c>
      <c r="AX84" s="42">
        <v>187</v>
      </c>
      <c r="AY84" s="42" t="s">
        <v>76</v>
      </c>
      <c r="AZ84" s="42" t="s">
        <v>77</v>
      </c>
      <c r="BA84" s="42" t="s">
        <v>76</v>
      </c>
      <c r="BB84" s="42" t="s">
        <v>76</v>
      </c>
      <c r="BC84" s="74">
        <v>0</v>
      </c>
      <c r="BD84" s="74">
        <v>0</v>
      </c>
      <c r="BE84" s="74">
        <v>0</v>
      </c>
      <c r="BF84" s="74" t="s">
        <v>89</v>
      </c>
      <c r="BG84" s="42"/>
    </row>
    <row r="85" s="349" customFormat="true" ht="48" customHeight="true" spans="1:59">
      <c r="A85" s="356">
        <v>79</v>
      </c>
      <c r="B85" s="74" t="s">
        <v>672</v>
      </c>
      <c r="C85" s="456" t="s">
        <v>673</v>
      </c>
      <c r="D85" s="74">
        <v>12473.99</v>
      </c>
      <c r="E85" s="74">
        <v>12473.99</v>
      </c>
      <c r="F85" s="74">
        <v>5594.04</v>
      </c>
      <c r="G85" s="74">
        <v>5483.66</v>
      </c>
      <c r="H85" s="74">
        <v>2638.8</v>
      </c>
      <c r="I85" s="74">
        <v>10306</v>
      </c>
      <c r="J85" s="74">
        <v>428.354</v>
      </c>
      <c r="K85" s="74">
        <v>0</v>
      </c>
      <c r="L85" s="74">
        <v>940158.45</v>
      </c>
      <c r="M85" s="42">
        <v>0</v>
      </c>
      <c r="N85" s="74" t="s">
        <v>66</v>
      </c>
      <c r="O85" s="74" t="s">
        <v>67</v>
      </c>
      <c r="P85" s="74" t="s">
        <v>674</v>
      </c>
      <c r="Q85" s="74" t="s">
        <v>69</v>
      </c>
      <c r="R85" s="376" t="s">
        <v>675</v>
      </c>
      <c r="S85" s="376" t="s">
        <v>676</v>
      </c>
      <c r="T85" s="74" t="s">
        <v>70</v>
      </c>
      <c r="U85" s="74" t="s">
        <v>70</v>
      </c>
      <c r="V85" s="74">
        <v>1000</v>
      </c>
      <c r="W85" s="74" t="s">
        <v>677</v>
      </c>
      <c r="X85" s="74" t="s">
        <v>677</v>
      </c>
      <c r="Y85" s="74" t="s">
        <v>678</v>
      </c>
      <c r="Z85" s="74" t="s">
        <v>679</v>
      </c>
      <c r="AA85" s="74" t="s">
        <v>680</v>
      </c>
      <c r="AB85" s="74" t="s">
        <v>74</v>
      </c>
      <c r="AC85" s="74" t="s">
        <v>681</v>
      </c>
      <c r="AD85" s="146">
        <v>0.25</v>
      </c>
      <c r="AE85" s="74">
        <v>7</v>
      </c>
      <c r="AF85" s="74">
        <v>92304</v>
      </c>
      <c r="AG85" s="74">
        <v>22158</v>
      </c>
      <c r="AH85" s="74">
        <v>7</v>
      </c>
      <c r="AI85" s="361">
        <v>65167</v>
      </c>
      <c r="AJ85" s="74">
        <v>92304</v>
      </c>
      <c r="AK85" s="42">
        <v>0</v>
      </c>
      <c r="AL85" s="383">
        <v>0</v>
      </c>
      <c r="AM85" s="42">
        <v>0</v>
      </c>
      <c r="AN85" s="74">
        <v>3056.61</v>
      </c>
      <c r="AO85" s="74">
        <v>2944.13</v>
      </c>
      <c r="AP85" s="74">
        <v>628.79</v>
      </c>
      <c r="AQ85" s="74">
        <v>2313.64</v>
      </c>
      <c r="AR85" s="74">
        <v>1.7</v>
      </c>
      <c r="AS85" s="74">
        <v>112.48</v>
      </c>
      <c r="AT85" s="74">
        <v>84.94</v>
      </c>
      <c r="AU85" s="74">
        <v>27.54</v>
      </c>
      <c r="AV85" s="74">
        <v>0</v>
      </c>
      <c r="AW85" s="74">
        <v>2533.65</v>
      </c>
      <c r="AX85" s="74">
        <v>110.15</v>
      </c>
      <c r="AY85" s="42" t="s">
        <v>76</v>
      </c>
      <c r="AZ85" s="42" t="s">
        <v>77</v>
      </c>
      <c r="BA85" s="42" t="s">
        <v>76</v>
      </c>
      <c r="BB85" s="42" t="s">
        <v>76</v>
      </c>
      <c r="BC85" s="42">
        <v>0</v>
      </c>
      <c r="BD85" s="42">
        <v>0</v>
      </c>
      <c r="BE85" s="42">
        <v>0</v>
      </c>
      <c r="BF85" s="74" t="s">
        <v>89</v>
      </c>
      <c r="BG85" s="74"/>
    </row>
    <row r="86" s="349" customFormat="true" ht="48" customHeight="true" spans="1:59">
      <c r="A86" s="356">
        <v>80</v>
      </c>
      <c r="B86" s="42" t="s">
        <v>682</v>
      </c>
      <c r="C86" s="42" t="s">
        <v>683</v>
      </c>
      <c r="D86" s="42">
        <v>4650.09</v>
      </c>
      <c r="E86" s="42">
        <v>4650.09</v>
      </c>
      <c r="F86" s="42">
        <v>2208.85</v>
      </c>
      <c r="G86" s="42">
        <v>1320</v>
      </c>
      <c r="H86" s="42">
        <v>325</v>
      </c>
      <c r="I86" s="42">
        <v>3800</v>
      </c>
      <c r="J86" s="42">
        <v>42.52</v>
      </c>
      <c r="K86" s="42">
        <v>0</v>
      </c>
      <c r="L86" s="42">
        <v>76452.11</v>
      </c>
      <c r="M86" s="42">
        <v>0</v>
      </c>
      <c r="N86" s="42" t="s">
        <v>66</v>
      </c>
      <c r="O86" s="42" t="s">
        <v>67</v>
      </c>
      <c r="P86" s="42" t="s">
        <v>149</v>
      </c>
      <c r="Q86" s="42" t="s">
        <v>69</v>
      </c>
      <c r="R86" s="376" t="s">
        <v>684</v>
      </c>
      <c r="S86" s="376" t="s">
        <v>685</v>
      </c>
      <c r="T86" s="42" t="s">
        <v>70</v>
      </c>
      <c r="U86" s="42" t="s">
        <v>70</v>
      </c>
      <c r="V86" s="42">
        <v>500</v>
      </c>
      <c r="W86" s="42" t="s">
        <v>686</v>
      </c>
      <c r="X86" s="42" t="s">
        <v>686</v>
      </c>
      <c r="Y86" s="42">
        <v>15960594363</v>
      </c>
      <c r="Z86" s="42" t="s">
        <v>687</v>
      </c>
      <c r="AA86" s="42" t="s">
        <v>688</v>
      </c>
      <c r="AB86" s="42" t="s">
        <v>133</v>
      </c>
      <c r="AC86" s="42" t="s">
        <v>689</v>
      </c>
      <c r="AD86" s="425">
        <v>0.25</v>
      </c>
      <c r="AE86" s="42">
        <v>3</v>
      </c>
      <c r="AF86" s="42">
        <v>18214</v>
      </c>
      <c r="AG86" s="42">
        <v>6031</v>
      </c>
      <c r="AH86" s="42">
        <v>3</v>
      </c>
      <c r="AI86" s="383">
        <v>11525</v>
      </c>
      <c r="AJ86" s="42">
        <v>18214</v>
      </c>
      <c r="AK86" s="42">
        <v>0</v>
      </c>
      <c r="AL86" s="383">
        <v>0</v>
      </c>
      <c r="AM86" s="42">
        <v>0</v>
      </c>
      <c r="AN86" s="74">
        <f>AO86+AS86+AW86</f>
        <v>1320</v>
      </c>
      <c r="AO86" s="74">
        <f>111+450+85</f>
        <v>646</v>
      </c>
      <c r="AP86" s="74">
        <v>111</v>
      </c>
      <c r="AQ86" s="74">
        <v>450</v>
      </c>
      <c r="AR86" s="74">
        <v>85</v>
      </c>
      <c r="AS86" s="74">
        <f>193+1+61</f>
        <v>255</v>
      </c>
      <c r="AT86" s="74">
        <v>193</v>
      </c>
      <c r="AU86" s="74">
        <v>1</v>
      </c>
      <c r="AV86" s="74">
        <v>61</v>
      </c>
      <c r="AW86" s="74">
        <f>38+381</f>
        <v>419</v>
      </c>
      <c r="AX86" s="74">
        <v>-137.12</v>
      </c>
      <c r="AY86" s="42" t="s">
        <v>76</v>
      </c>
      <c r="AZ86" s="42" t="s">
        <v>76</v>
      </c>
      <c r="BA86" s="42" t="s">
        <v>77</v>
      </c>
      <c r="BB86" s="42" t="s">
        <v>76</v>
      </c>
      <c r="BC86" s="74">
        <v>0</v>
      </c>
      <c r="BD86" s="74">
        <v>0</v>
      </c>
      <c r="BE86" s="74">
        <v>0</v>
      </c>
      <c r="BF86" s="74" t="s">
        <v>89</v>
      </c>
      <c r="BG86" s="42"/>
    </row>
    <row r="87" s="349" customFormat="true" ht="48" customHeight="true" spans="1:59">
      <c r="A87" s="356">
        <v>81</v>
      </c>
      <c r="B87" s="75" t="s">
        <v>690</v>
      </c>
      <c r="C87" s="457"/>
      <c r="D87" s="75"/>
      <c r="E87" s="75"/>
      <c r="F87" s="75"/>
      <c r="G87" s="75"/>
      <c r="H87" s="75"/>
      <c r="I87" s="75"/>
      <c r="J87" s="75"/>
      <c r="K87" s="75"/>
      <c r="L87" s="75"/>
      <c r="M87" s="375"/>
      <c r="N87" s="75"/>
      <c r="O87" s="75"/>
      <c r="P87" s="75"/>
      <c r="Q87" s="75"/>
      <c r="R87" s="462"/>
      <c r="S87" s="462"/>
      <c r="T87" s="75"/>
      <c r="U87" s="75"/>
      <c r="V87" s="75"/>
      <c r="W87" s="75"/>
      <c r="X87" s="75"/>
      <c r="Y87" s="75"/>
      <c r="Z87" s="75"/>
      <c r="AA87" s="75"/>
      <c r="AB87" s="75"/>
      <c r="AC87" s="75"/>
      <c r="AD87" s="464"/>
      <c r="AE87" s="75"/>
      <c r="AF87" s="75"/>
      <c r="AG87" s="75"/>
      <c r="AH87" s="75"/>
      <c r="AI87" s="75"/>
      <c r="AJ87" s="75"/>
      <c r="AK87" s="375"/>
      <c r="AL87" s="375"/>
      <c r="AM87" s="375"/>
      <c r="AN87" s="75"/>
      <c r="AO87" s="75"/>
      <c r="AP87" s="75"/>
      <c r="AQ87" s="75"/>
      <c r="AR87" s="75"/>
      <c r="AS87" s="75"/>
      <c r="AT87" s="75"/>
      <c r="AU87" s="75"/>
      <c r="AV87" s="75"/>
      <c r="AW87" s="75"/>
      <c r="AX87" s="75"/>
      <c r="AY87" s="375"/>
      <c r="AZ87" s="375"/>
      <c r="BA87" s="375"/>
      <c r="BB87" s="375"/>
      <c r="BC87" s="375"/>
      <c r="BD87" s="375"/>
      <c r="BE87" s="375"/>
      <c r="BF87" s="75" t="s">
        <v>116</v>
      </c>
      <c r="BG87" s="75" t="s">
        <v>691</v>
      </c>
    </row>
    <row r="88" s="349" customFormat="true" ht="48" customHeight="true" spans="1:59">
      <c r="A88" s="356"/>
      <c r="B88" s="356"/>
      <c r="C88" s="356"/>
      <c r="D88" s="356"/>
      <c r="E88" s="356"/>
      <c r="F88" s="356"/>
      <c r="G88" s="356"/>
      <c r="H88" s="356"/>
      <c r="I88" s="356"/>
      <c r="J88" s="356"/>
      <c r="K88" s="356"/>
      <c r="L88" s="356"/>
      <c r="M88" s="356"/>
      <c r="N88" s="355"/>
      <c r="O88" s="356"/>
      <c r="P88" s="356"/>
      <c r="Q88" s="356"/>
      <c r="R88" s="356"/>
      <c r="S88" s="356"/>
      <c r="T88" s="356"/>
      <c r="U88" s="356"/>
      <c r="V88" s="356"/>
      <c r="W88" s="356"/>
      <c r="X88" s="356"/>
      <c r="Y88" s="356"/>
      <c r="Z88" s="356"/>
      <c r="AA88" s="356"/>
      <c r="AB88" s="356"/>
      <c r="AC88" s="356"/>
      <c r="AD88" s="356"/>
      <c r="AE88" s="356"/>
      <c r="AF88" s="356"/>
      <c r="AG88" s="356"/>
      <c r="AH88" s="356"/>
      <c r="AI88" s="356"/>
      <c r="AJ88" s="356"/>
      <c r="AK88" s="356"/>
      <c r="AL88" s="356"/>
      <c r="AM88" s="356"/>
      <c r="AN88" s="356"/>
      <c r="AO88" s="356"/>
      <c r="AP88" s="356"/>
      <c r="AQ88" s="356"/>
      <c r="AR88" s="356"/>
      <c r="AS88" s="356"/>
      <c r="AT88" s="356"/>
      <c r="AU88" s="356"/>
      <c r="AV88" s="356"/>
      <c r="AW88" s="356"/>
      <c r="AX88" s="356"/>
      <c r="AY88" s="356"/>
      <c r="AZ88" s="356"/>
      <c r="BA88" s="356"/>
      <c r="BB88" s="356"/>
      <c r="BC88" s="356"/>
      <c r="BD88" s="356"/>
      <c r="BE88" s="356"/>
      <c r="BF88" s="356"/>
      <c r="BG88" s="356"/>
    </row>
    <row r="89" ht="162" customHeight="true" spans="1:57">
      <c r="A89" s="458" t="s">
        <v>692</v>
      </c>
      <c r="B89" s="458"/>
      <c r="C89" s="458"/>
      <c r="D89" s="458"/>
      <c r="E89" s="458"/>
      <c r="F89" s="458"/>
      <c r="G89" s="458"/>
      <c r="H89" s="458"/>
      <c r="I89" s="458"/>
      <c r="J89" s="458"/>
      <c r="K89" s="458"/>
      <c r="L89" s="458"/>
      <c r="M89" s="458"/>
      <c r="N89" s="350"/>
      <c r="O89" s="458"/>
      <c r="P89" s="350"/>
      <c r="Q89" s="350"/>
      <c r="R89" s="350"/>
      <c r="S89" s="350"/>
      <c r="T89" s="350"/>
      <c r="U89" s="350"/>
      <c r="V89" s="350"/>
      <c r="W89" s="350"/>
      <c r="X89" s="350"/>
      <c r="Y89" s="350"/>
      <c r="Z89" s="350"/>
      <c r="AA89" s="350"/>
      <c r="AB89" s="350"/>
      <c r="AC89" s="465"/>
      <c r="AD89" s="350"/>
      <c r="AE89" s="350"/>
      <c r="AF89" s="350"/>
      <c r="AG89" s="350"/>
      <c r="AH89" s="465"/>
      <c r="AI89" s="350"/>
      <c r="AJ89" s="350"/>
      <c r="AK89" s="350"/>
      <c r="AL89" s="350"/>
      <c r="AM89" s="350"/>
      <c r="AN89" s="350"/>
      <c r="AO89" s="350"/>
      <c r="AP89" s="350"/>
      <c r="AQ89" s="350"/>
      <c r="AR89" s="465"/>
      <c r="AS89" s="350"/>
      <c r="AT89" s="350"/>
      <c r="AU89" s="350"/>
      <c r="AV89" s="350"/>
      <c r="AW89" s="350"/>
      <c r="AX89" s="465"/>
      <c r="AY89" s="350"/>
      <c r="AZ89" s="350"/>
      <c r="BA89" s="350"/>
      <c r="BB89" s="350"/>
      <c r="BC89" s="350"/>
      <c r="BD89" s="350"/>
      <c r="BE89" s="350"/>
    </row>
  </sheetData>
  <autoFilter ref="A4:BG89">
    <extLst>
      <etc:autoFilterAnalysis etc:version="v1" etc:showPane="0"/>
    </extLst>
  </autoFilter>
  <mergeCells count="61">
    <mergeCell ref="A1:J1"/>
    <mergeCell ref="A2:AX2"/>
    <mergeCell ref="A3:AX3"/>
    <mergeCell ref="AH4:AM4"/>
    <mergeCell ref="AN4:AW4"/>
    <mergeCell ref="AY4:BB4"/>
    <mergeCell ref="AO5:AR5"/>
    <mergeCell ref="AS5:AU5"/>
    <mergeCell ref="A89:AX8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Y4:Y6"/>
    <mergeCell ref="Z4:Z6"/>
    <mergeCell ref="AA4:AA6"/>
    <mergeCell ref="AB4:AB6"/>
    <mergeCell ref="AC4:AC6"/>
    <mergeCell ref="AD4:AD6"/>
    <mergeCell ref="AE4:AE6"/>
    <mergeCell ref="AF4:AF6"/>
    <mergeCell ref="AG4:AG6"/>
    <mergeCell ref="AH5:AH6"/>
    <mergeCell ref="AI5:AI6"/>
    <mergeCell ref="AJ5:AJ6"/>
    <mergeCell ref="AK5:AK6"/>
    <mergeCell ref="AL5:AL6"/>
    <mergeCell ref="AM5:AM6"/>
    <mergeCell ref="AN5:AN6"/>
    <mergeCell ref="AV5:AV6"/>
    <mergeCell ref="AW5:AW6"/>
    <mergeCell ref="AX4:AX6"/>
    <mergeCell ref="AY5:AY6"/>
    <mergeCell ref="AZ5:AZ6"/>
    <mergeCell ref="BA5:BA6"/>
    <mergeCell ref="BB5:BB6"/>
    <mergeCell ref="BC4:BC6"/>
    <mergeCell ref="BD4:BD6"/>
    <mergeCell ref="BE4:BE6"/>
    <mergeCell ref="BF4:BF6"/>
    <mergeCell ref="BG4:BG6"/>
  </mergeCells>
  <dataValidations count="8">
    <dataValidation type="list" allowBlank="1" showInputMessage="1" showErrorMessage="1" sqref="N66">
      <formula1>"福州,厦门,泉州,宁德,龙岩,南平,三明,漳州,莆田,漳州开发区,平潭"</formula1>
    </dataValidation>
    <dataValidation type="list" allowBlank="1" showInputMessage="1" showErrorMessage="1" sqref="O49">
      <formula1>"省际沿海,省际内河,省内沿海,省际内河"</formula1>
    </dataValidation>
    <dataValidation type="decimal" operator="greaterThanOrEqual" allowBlank="1" showInputMessage="1" showErrorMessage="1" errorTitle="说明：" error="请输入有效数字，没有请填写“0”！" promptTitle="说明：" prompt="请输入有效数字，没有请填写“0”！" sqref="AF25 AJ25">
      <formula1>0</formula1>
    </dataValidation>
    <dataValidation allowBlank="1" showInputMessage="1" showErrorMessage="1" sqref="Y11 Y13 Z13 Y15 Z15 Y19:Z19 AM19 Y49:Z49 AM49 AM50 AM51 AM52 AM53 AM54 AM55"/>
    <dataValidation type="list" allowBlank="1" showInputMessage="1" showErrorMessage="1" sqref="BF7 BF12 BF31 BF32 BF47 BG82 BF88 BF8:BF11 BF13:BF30 BF33:BF41 BF42:BF46 BF48:BF64 BF66:BF86">
      <formula1>"通过核查,限期整改,未参加核查"</formula1>
    </dataValidation>
    <dataValidation type="list" allowBlank="1" showInputMessage="1" showErrorMessage="1" sqref="AB7 AB8 AB9 AB10 AB11 AB12 AB13 AB14 AB15 AM15 AB16 AB17 AB18 AB19 AB20 AB21 AB22 AB23 AM23 AB32 AB43 AM43 AB48 AB49 AB50 AB51 AB52 AB53 AB54 AB55 AB56 AB57 AB58 AB59 AB60 AB61 AB62 AB63 AB64 AB65 AB66 AB67 AB68 AB69 AB71 AB72 AB73 AB74 AB75 AB76 AB77 AB78 AB79 AB80 AB81 AB83 AB84 AB85 AB86 AB87 AB88 AB24:AB31 AB33:AB42 AB44:AB47 AM37:AM42">
      <formula1>"已建立体系,委托他人,规定未要求"</formula1>
    </dataValidation>
    <dataValidation type="list" allowBlank="1" showInputMessage="1" showErrorMessage="1" sqref="O7 O8 O9 O10 O11 O12 O13 O14 O15 O16 O17 O18 O19 O20 O21 O22 O23 O32 O43 O48 O50 O51 O52 O53 O54 O55 O56 O57 O58 O59 O60 O61 O62 O63 O64 O65 O66 O67 O68 O69 O70 O71 O72 O73 O74 O75 O76 O77 O78 O79 O80 Z80 O81 O82 O83 O84 O86 O88 O25:O31 O33:O42 O44:O47">
      <formula1>"省际沿海,省际内河,省内沿海,省内内河"</formula1>
    </dataValidation>
    <dataValidation type="list" allowBlank="1" showInputMessage="1" showErrorMessage="1" sqref="N7 N8 N9 N10 N11 N12 N13 N14 N15 N16 N17 N18 N19 N20 N21 N22 N23 N32 N43 Y43 N48 N49 N50 N51 N52 N53 N54 N55 N56 N57 N58 N59 N60 N61 N62 N63 N64 N65 N67 N68 N69 N70 N71 N72 N73 N74 N75 N76 N77 N78 N79 N80 Y80 N81 N83 N84 N86 N88 N25:N31 N33:N42 N44:N47">
      <formula1>"福州,厦门,漳州,泉州,三明,莆田,南平,龙岩,宁德,平潭,漳州开发区"</formula1>
    </dataValidation>
  </dataValidations>
  <printOptions horizontalCentered="true"/>
  <pageMargins left="0.393055555555556" right="0.196527777777778" top="0.393055555555556" bottom="0.393055555555556" header="0.511805555555556" footer="0.196527777777778"/>
  <pageSetup paperSize="9" scale="21" fitToHeight="0" orientation="landscape" useFirstPageNumber="true" errors="NA"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5"/>
  <sheetViews>
    <sheetView workbookViewId="0">
      <selection activeCell="J17" sqref="J17"/>
    </sheetView>
  </sheetViews>
  <sheetFormatPr defaultColWidth="9" defaultRowHeight="15.75"/>
  <cols>
    <col min="1" max="1" width="9" style="32"/>
    <col min="2" max="2" width="10" style="32" customWidth="true"/>
    <col min="3" max="3" width="14" style="33" customWidth="true"/>
    <col min="4" max="4" width="27.625" style="69"/>
    <col min="5" max="5" width="29" style="70" customWidth="true"/>
    <col min="6" max="6" width="22.875" style="33" customWidth="true"/>
    <col min="7" max="7" width="24.875" style="33" customWidth="true"/>
    <col min="8" max="16384" width="9" style="33"/>
  </cols>
  <sheetData>
    <row r="1" spans="1:7">
      <c r="A1" s="34" t="s">
        <v>2368</v>
      </c>
      <c r="B1" s="35"/>
      <c r="C1" s="35"/>
      <c r="D1" s="71"/>
      <c r="E1" s="88"/>
      <c r="F1" s="35"/>
      <c r="G1" s="35"/>
    </row>
    <row r="2" ht="39.75" customHeight="true" spans="1:7">
      <c r="A2" s="72" t="s">
        <v>2369</v>
      </c>
      <c r="B2" s="72"/>
      <c r="C2" s="72"/>
      <c r="D2" s="73"/>
      <c r="E2" s="89"/>
      <c r="F2" s="72"/>
      <c r="G2" s="72"/>
    </row>
    <row r="3" ht="52" customHeight="true" spans="1:7">
      <c r="A3" s="37" t="s">
        <v>2</v>
      </c>
      <c r="B3" s="37" t="s">
        <v>2370</v>
      </c>
      <c r="C3" s="37" t="s">
        <v>2371</v>
      </c>
      <c r="D3" s="38" t="s">
        <v>2372</v>
      </c>
      <c r="E3" s="44" t="s">
        <v>17</v>
      </c>
      <c r="F3" s="38" t="s">
        <v>2373</v>
      </c>
      <c r="G3" s="37" t="s">
        <v>2374</v>
      </c>
    </row>
    <row r="4" ht="28" customHeight="true" spans="1:7">
      <c r="A4" s="74">
        <v>1</v>
      </c>
      <c r="B4" s="40" t="s">
        <v>66</v>
      </c>
      <c r="C4" s="75" t="s">
        <v>65</v>
      </c>
      <c r="D4" s="75" t="s">
        <v>64</v>
      </c>
      <c r="E4" s="90" t="s">
        <v>68</v>
      </c>
      <c r="F4" s="75" t="s">
        <v>78</v>
      </c>
      <c r="G4" s="45"/>
    </row>
    <row r="5" ht="27" spans="1:7">
      <c r="A5" s="74">
        <v>2</v>
      </c>
      <c r="B5" s="40" t="s">
        <v>66</v>
      </c>
      <c r="C5" s="74" t="s">
        <v>81</v>
      </c>
      <c r="D5" s="74" t="s">
        <v>80</v>
      </c>
      <c r="E5" s="39" t="s">
        <v>82</v>
      </c>
      <c r="F5" s="74" t="s">
        <v>89</v>
      </c>
      <c r="G5" s="45"/>
    </row>
    <row r="6" ht="27" spans="1:7">
      <c r="A6" s="74">
        <v>3</v>
      </c>
      <c r="B6" s="40" t="s">
        <v>66</v>
      </c>
      <c r="C6" s="76" t="s">
        <v>91</v>
      </c>
      <c r="D6" s="74" t="s">
        <v>90</v>
      </c>
      <c r="E6" s="91" t="s">
        <v>92</v>
      </c>
      <c r="F6" s="74" t="s">
        <v>89</v>
      </c>
      <c r="G6" s="45"/>
    </row>
    <row r="7" ht="27" spans="1:7">
      <c r="A7" s="74">
        <v>4</v>
      </c>
      <c r="B7" s="40" t="s">
        <v>66</v>
      </c>
      <c r="C7" s="74" t="s">
        <v>100</v>
      </c>
      <c r="D7" s="74" t="s">
        <v>99</v>
      </c>
      <c r="E7" s="39" t="s">
        <v>101</v>
      </c>
      <c r="F7" s="74" t="s">
        <v>89</v>
      </c>
      <c r="G7" s="45"/>
    </row>
    <row r="8" ht="28" customHeight="true" spans="1:7">
      <c r="A8" s="74">
        <v>5</v>
      </c>
      <c r="B8" s="40" t="s">
        <v>66</v>
      </c>
      <c r="C8" s="74" t="s">
        <v>107</v>
      </c>
      <c r="D8" s="74" t="s">
        <v>106</v>
      </c>
      <c r="E8" s="39" t="s">
        <v>108</v>
      </c>
      <c r="F8" s="74" t="s">
        <v>89</v>
      </c>
      <c r="G8" s="45"/>
    </row>
    <row r="9" ht="28" customHeight="true" spans="1:7">
      <c r="A9" s="74">
        <v>6</v>
      </c>
      <c r="B9" s="40" t="s">
        <v>66</v>
      </c>
      <c r="C9" s="75" t="s">
        <v>115</v>
      </c>
      <c r="D9" s="75" t="s">
        <v>114</v>
      </c>
      <c r="E9" s="90"/>
      <c r="F9" s="75" t="s">
        <v>116</v>
      </c>
      <c r="G9" s="45"/>
    </row>
    <row r="10" ht="28" customHeight="true" spans="1:7">
      <c r="A10" s="74">
        <v>7</v>
      </c>
      <c r="B10" s="40" t="s">
        <v>66</v>
      </c>
      <c r="C10" s="74" t="s">
        <v>119</v>
      </c>
      <c r="D10" s="74" t="s">
        <v>118</v>
      </c>
      <c r="E10" s="39" t="s">
        <v>120</v>
      </c>
      <c r="F10" s="74" t="s">
        <v>89</v>
      </c>
      <c r="G10" s="45"/>
    </row>
    <row r="11" ht="28" customHeight="true" spans="1:7">
      <c r="A11" s="74">
        <v>8</v>
      </c>
      <c r="B11" s="40" t="s">
        <v>66</v>
      </c>
      <c r="C11" s="74" t="s">
        <v>127</v>
      </c>
      <c r="D11" s="74" t="s">
        <v>126</v>
      </c>
      <c r="E11" s="39" t="s">
        <v>128</v>
      </c>
      <c r="F11" s="74" t="s">
        <v>89</v>
      </c>
      <c r="G11" s="45"/>
    </row>
    <row r="12" ht="28" customHeight="true" spans="1:7">
      <c r="A12" s="74">
        <v>9</v>
      </c>
      <c r="B12" s="40" t="s">
        <v>66</v>
      </c>
      <c r="C12" s="74" t="s">
        <v>135</v>
      </c>
      <c r="D12" s="74" t="s">
        <v>134</v>
      </c>
      <c r="E12" s="39" t="s">
        <v>136</v>
      </c>
      <c r="F12" s="74" t="s">
        <v>89</v>
      </c>
      <c r="G12" s="45"/>
    </row>
    <row r="13" ht="28" customHeight="true" spans="1:7">
      <c r="A13" s="74">
        <v>10</v>
      </c>
      <c r="B13" s="40" t="s">
        <v>66</v>
      </c>
      <c r="C13" s="74" t="s">
        <v>142</v>
      </c>
      <c r="D13" s="74" t="s">
        <v>141</v>
      </c>
      <c r="E13" s="39" t="s">
        <v>128</v>
      </c>
      <c r="F13" s="74" t="s">
        <v>89</v>
      </c>
      <c r="G13" s="43"/>
    </row>
    <row r="14" ht="28" customHeight="true" spans="1:7">
      <c r="A14" s="74">
        <v>11</v>
      </c>
      <c r="B14" s="40" t="s">
        <v>66</v>
      </c>
      <c r="C14" s="74" t="s">
        <v>148</v>
      </c>
      <c r="D14" s="74" t="s">
        <v>147</v>
      </c>
      <c r="E14" s="39" t="s">
        <v>149</v>
      </c>
      <c r="F14" s="74" t="s">
        <v>89</v>
      </c>
      <c r="G14" s="43"/>
    </row>
    <row r="15" ht="28" customHeight="true" spans="1:7">
      <c r="A15" s="74">
        <v>12</v>
      </c>
      <c r="B15" s="40" t="s">
        <v>66</v>
      </c>
      <c r="C15" s="74" t="s">
        <v>155</v>
      </c>
      <c r="D15" s="74" t="s">
        <v>154</v>
      </c>
      <c r="E15" s="39" t="s">
        <v>149</v>
      </c>
      <c r="F15" s="74" t="s">
        <v>89</v>
      </c>
      <c r="G15" s="43"/>
    </row>
    <row r="16" ht="28" customHeight="true" spans="1:7">
      <c r="A16" s="74">
        <v>13</v>
      </c>
      <c r="B16" s="40" t="s">
        <v>66</v>
      </c>
      <c r="C16" s="74" t="s">
        <v>161</v>
      </c>
      <c r="D16" s="74" t="s">
        <v>160</v>
      </c>
      <c r="E16" s="39" t="s">
        <v>149</v>
      </c>
      <c r="F16" s="74" t="s">
        <v>89</v>
      </c>
      <c r="G16" s="43"/>
    </row>
    <row r="17" ht="28" customHeight="true" spans="1:7">
      <c r="A17" s="74">
        <v>14</v>
      </c>
      <c r="B17" s="40" t="s">
        <v>66</v>
      </c>
      <c r="C17" s="74" t="s">
        <v>167</v>
      </c>
      <c r="D17" s="74" t="s">
        <v>166</v>
      </c>
      <c r="E17" s="39" t="s">
        <v>168</v>
      </c>
      <c r="F17" s="74" t="s">
        <v>89</v>
      </c>
      <c r="G17" s="43"/>
    </row>
    <row r="18" ht="28" customHeight="true" spans="1:7">
      <c r="A18" s="74">
        <v>15</v>
      </c>
      <c r="B18" s="40" t="s">
        <v>66</v>
      </c>
      <c r="C18" s="74" t="s">
        <v>174</v>
      </c>
      <c r="D18" s="74" t="s">
        <v>173</v>
      </c>
      <c r="E18" s="39" t="s">
        <v>149</v>
      </c>
      <c r="F18" s="74" t="s">
        <v>89</v>
      </c>
      <c r="G18" s="43"/>
    </row>
    <row r="19" ht="40.5" spans="1:7">
      <c r="A19" s="74">
        <v>16</v>
      </c>
      <c r="B19" s="40" t="s">
        <v>66</v>
      </c>
      <c r="C19" s="68" t="s">
        <v>179</v>
      </c>
      <c r="D19" s="40" t="s">
        <v>178</v>
      </c>
      <c r="E19" s="39" t="s">
        <v>181</v>
      </c>
      <c r="F19" s="74" t="s">
        <v>89</v>
      </c>
      <c r="G19" s="43"/>
    </row>
    <row r="20" ht="28" customHeight="true" spans="1:7">
      <c r="A20" s="74">
        <v>17</v>
      </c>
      <c r="B20" s="40" t="s">
        <v>66</v>
      </c>
      <c r="C20" s="74" t="s">
        <v>190</v>
      </c>
      <c r="D20" s="38" t="s">
        <v>189</v>
      </c>
      <c r="E20" s="39" t="s">
        <v>191</v>
      </c>
      <c r="F20" s="74" t="s">
        <v>89</v>
      </c>
      <c r="G20" s="43"/>
    </row>
    <row r="21" ht="40.5" spans="1:7">
      <c r="A21" s="74">
        <v>18</v>
      </c>
      <c r="B21" s="40" t="s">
        <v>66</v>
      </c>
      <c r="C21" s="39" t="s">
        <v>200</v>
      </c>
      <c r="D21" s="39" t="s">
        <v>199</v>
      </c>
      <c r="E21" s="92" t="s">
        <v>201</v>
      </c>
      <c r="F21" s="74" t="s">
        <v>89</v>
      </c>
      <c r="G21" s="43"/>
    </row>
    <row r="22" ht="28" customHeight="true" spans="1:7">
      <c r="A22" s="74">
        <v>19</v>
      </c>
      <c r="B22" s="40" t="s">
        <v>66</v>
      </c>
      <c r="C22" s="39" t="s">
        <v>209</v>
      </c>
      <c r="D22" s="39" t="s">
        <v>208</v>
      </c>
      <c r="E22" s="92" t="s">
        <v>210</v>
      </c>
      <c r="F22" s="74" t="s">
        <v>89</v>
      </c>
      <c r="G22" s="43"/>
    </row>
    <row r="23" ht="28" customHeight="true" spans="1:7">
      <c r="A23" s="74">
        <v>20</v>
      </c>
      <c r="B23" s="40" t="s">
        <v>66</v>
      </c>
      <c r="C23" s="39" t="s">
        <v>219</v>
      </c>
      <c r="D23" s="39" t="s">
        <v>218</v>
      </c>
      <c r="E23" s="92" t="s">
        <v>136</v>
      </c>
      <c r="F23" s="74" t="s">
        <v>89</v>
      </c>
      <c r="G23" s="43"/>
    </row>
    <row r="24" ht="28" customHeight="true" spans="1:7">
      <c r="A24" s="74">
        <v>21</v>
      </c>
      <c r="B24" s="40" t="s">
        <v>66</v>
      </c>
      <c r="C24" s="39" t="s">
        <v>227</v>
      </c>
      <c r="D24" s="39" t="s">
        <v>226</v>
      </c>
      <c r="E24" s="93" t="s">
        <v>228</v>
      </c>
      <c r="F24" s="74" t="s">
        <v>89</v>
      </c>
      <c r="G24" s="43"/>
    </row>
    <row r="25" ht="28" customHeight="true" spans="1:7">
      <c r="A25" s="74">
        <v>22</v>
      </c>
      <c r="B25" s="40" t="s">
        <v>66</v>
      </c>
      <c r="C25" s="39" t="s">
        <v>234</v>
      </c>
      <c r="D25" s="39" t="s">
        <v>233</v>
      </c>
      <c r="E25" s="92" t="s">
        <v>149</v>
      </c>
      <c r="F25" s="74" t="s">
        <v>89</v>
      </c>
      <c r="G25" s="43"/>
    </row>
    <row r="26" ht="27" spans="1:7">
      <c r="A26" s="74">
        <v>23</v>
      </c>
      <c r="B26" s="40" t="s">
        <v>66</v>
      </c>
      <c r="C26" s="77" t="s">
        <v>241</v>
      </c>
      <c r="D26" s="78" t="s">
        <v>240</v>
      </c>
      <c r="E26" s="78" t="s">
        <v>242</v>
      </c>
      <c r="F26" s="74" t="s">
        <v>89</v>
      </c>
      <c r="G26" s="43"/>
    </row>
    <row r="27" ht="27" spans="1:7">
      <c r="A27" s="74">
        <v>24</v>
      </c>
      <c r="B27" s="40" t="s">
        <v>66</v>
      </c>
      <c r="C27" s="79" t="s">
        <v>248</v>
      </c>
      <c r="D27" s="41" t="s">
        <v>247</v>
      </c>
      <c r="E27" s="41" t="s">
        <v>249</v>
      </c>
      <c r="F27" s="74" t="s">
        <v>89</v>
      </c>
      <c r="G27" s="43"/>
    </row>
    <row r="28" ht="28" customHeight="true" spans="1:7">
      <c r="A28" s="74">
        <v>25</v>
      </c>
      <c r="B28" s="40" t="s">
        <v>66</v>
      </c>
      <c r="C28" s="80" t="s">
        <v>255</v>
      </c>
      <c r="D28" s="80" t="s">
        <v>254</v>
      </c>
      <c r="E28" s="94" t="s">
        <v>128</v>
      </c>
      <c r="F28" s="75" t="s">
        <v>116</v>
      </c>
      <c r="G28" s="43"/>
    </row>
    <row r="29" ht="28" customHeight="true" spans="1:7">
      <c r="A29" s="74">
        <v>26</v>
      </c>
      <c r="B29" s="40" t="s">
        <v>66</v>
      </c>
      <c r="C29" s="39" t="s">
        <v>263</v>
      </c>
      <c r="D29" s="39" t="s">
        <v>262</v>
      </c>
      <c r="E29" s="39" t="s">
        <v>128</v>
      </c>
      <c r="F29" s="74" t="s">
        <v>89</v>
      </c>
      <c r="G29" s="43"/>
    </row>
    <row r="30" ht="28" customHeight="true" spans="1:7">
      <c r="A30" s="74">
        <v>27</v>
      </c>
      <c r="B30" s="40" t="s">
        <v>66</v>
      </c>
      <c r="C30" s="39" t="s">
        <v>271</v>
      </c>
      <c r="D30" s="39" t="s">
        <v>270</v>
      </c>
      <c r="E30" s="39" t="s">
        <v>149</v>
      </c>
      <c r="F30" s="74" t="s">
        <v>89</v>
      </c>
      <c r="G30" s="43"/>
    </row>
    <row r="31" ht="28" customHeight="true" spans="1:7">
      <c r="A31" s="74">
        <v>28</v>
      </c>
      <c r="B31" s="40" t="s">
        <v>66</v>
      </c>
      <c r="C31" s="39" t="s">
        <v>277</v>
      </c>
      <c r="D31" s="39" t="s">
        <v>276</v>
      </c>
      <c r="E31" s="39" t="s">
        <v>149</v>
      </c>
      <c r="F31" s="74" t="s">
        <v>89</v>
      </c>
      <c r="G31" s="43"/>
    </row>
    <row r="32" ht="28" customHeight="true" spans="1:7">
      <c r="A32" s="74">
        <v>29</v>
      </c>
      <c r="B32" s="40" t="s">
        <v>66</v>
      </c>
      <c r="C32" s="39" t="s">
        <v>283</v>
      </c>
      <c r="D32" s="39" t="s">
        <v>282</v>
      </c>
      <c r="E32" s="39" t="s">
        <v>284</v>
      </c>
      <c r="F32" s="74" t="s">
        <v>89</v>
      </c>
      <c r="G32" s="43"/>
    </row>
    <row r="33" ht="28" customHeight="true" spans="1:7">
      <c r="A33" s="74">
        <v>30</v>
      </c>
      <c r="B33" s="40" t="s">
        <v>66</v>
      </c>
      <c r="C33" s="39" t="s">
        <v>290</v>
      </c>
      <c r="D33" s="39" t="s">
        <v>289</v>
      </c>
      <c r="E33" s="39" t="s">
        <v>291</v>
      </c>
      <c r="F33" s="74" t="s">
        <v>89</v>
      </c>
      <c r="G33" s="43"/>
    </row>
    <row r="34" ht="28" customHeight="true" spans="1:7">
      <c r="A34" s="74">
        <v>31</v>
      </c>
      <c r="B34" s="40" t="s">
        <v>66</v>
      </c>
      <c r="C34" s="39" t="s">
        <v>299</v>
      </c>
      <c r="D34" s="39" t="s">
        <v>298</v>
      </c>
      <c r="E34" s="39" t="s">
        <v>300</v>
      </c>
      <c r="F34" s="74" t="s">
        <v>89</v>
      </c>
      <c r="G34" s="43"/>
    </row>
    <row r="35" ht="28" customHeight="true" spans="1:7">
      <c r="A35" s="74">
        <v>32</v>
      </c>
      <c r="B35" s="40" t="s">
        <v>66</v>
      </c>
      <c r="C35" s="39" t="s">
        <v>307</v>
      </c>
      <c r="D35" s="39" t="s">
        <v>306</v>
      </c>
      <c r="E35" s="39" t="s">
        <v>291</v>
      </c>
      <c r="F35" s="74" t="s">
        <v>89</v>
      </c>
      <c r="G35" s="43"/>
    </row>
    <row r="36" ht="28" customHeight="true" spans="1:7">
      <c r="A36" s="74">
        <v>33</v>
      </c>
      <c r="B36" s="40" t="s">
        <v>66</v>
      </c>
      <c r="C36" s="39" t="s">
        <v>317</v>
      </c>
      <c r="D36" s="39" t="s">
        <v>316</v>
      </c>
      <c r="E36" s="39" t="s">
        <v>128</v>
      </c>
      <c r="F36" s="74" t="s">
        <v>89</v>
      </c>
      <c r="G36" s="43"/>
    </row>
    <row r="37" ht="28" customHeight="true" spans="1:7">
      <c r="A37" s="74">
        <v>34</v>
      </c>
      <c r="B37" s="40" t="s">
        <v>66</v>
      </c>
      <c r="C37" s="39" t="s">
        <v>325</v>
      </c>
      <c r="D37" s="39" t="s">
        <v>324</v>
      </c>
      <c r="E37" s="39" t="s">
        <v>334</v>
      </c>
      <c r="F37" s="74" t="s">
        <v>89</v>
      </c>
      <c r="G37" s="43"/>
    </row>
    <row r="38" ht="28" customHeight="true" spans="1:7">
      <c r="A38" s="74">
        <v>35</v>
      </c>
      <c r="B38" s="40" t="s">
        <v>66</v>
      </c>
      <c r="C38" s="39" t="s">
        <v>353</v>
      </c>
      <c r="D38" s="39" t="s">
        <v>352</v>
      </c>
      <c r="E38" s="39" t="s">
        <v>149</v>
      </c>
      <c r="F38" s="74" t="s">
        <v>89</v>
      </c>
      <c r="G38" s="43"/>
    </row>
    <row r="39" ht="28" customHeight="true" spans="1:7">
      <c r="A39" s="74">
        <v>36</v>
      </c>
      <c r="B39" s="40" t="s">
        <v>66</v>
      </c>
      <c r="C39" s="39" t="s">
        <v>360</v>
      </c>
      <c r="D39" s="39" t="s">
        <v>359</v>
      </c>
      <c r="E39" s="39" t="s">
        <v>149</v>
      </c>
      <c r="F39" s="74" t="s">
        <v>89</v>
      </c>
      <c r="G39" s="43"/>
    </row>
    <row r="40" ht="28" customHeight="true" spans="1:7">
      <c r="A40" s="74">
        <v>37</v>
      </c>
      <c r="B40" s="40" t="s">
        <v>66</v>
      </c>
      <c r="C40" s="39" t="s">
        <v>368</v>
      </c>
      <c r="D40" s="39" t="s">
        <v>367</v>
      </c>
      <c r="E40" s="39" t="s">
        <v>149</v>
      </c>
      <c r="F40" s="74" t="s">
        <v>89</v>
      </c>
      <c r="G40" s="43"/>
    </row>
    <row r="41" ht="28" customHeight="true" spans="1:7">
      <c r="A41" s="74">
        <v>38</v>
      </c>
      <c r="B41" s="40" t="s">
        <v>66</v>
      </c>
      <c r="C41" s="39" t="s">
        <v>377</v>
      </c>
      <c r="D41" s="39" t="s">
        <v>376</v>
      </c>
      <c r="E41" s="39" t="s">
        <v>149</v>
      </c>
      <c r="F41" s="74" t="s">
        <v>89</v>
      </c>
      <c r="G41" s="43"/>
    </row>
    <row r="42" ht="28" customHeight="true" spans="1:7">
      <c r="A42" s="74">
        <v>39</v>
      </c>
      <c r="B42" s="40" t="s">
        <v>66</v>
      </c>
      <c r="C42" s="39" t="s">
        <v>382</v>
      </c>
      <c r="D42" s="81" t="s">
        <v>381</v>
      </c>
      <c r="E42" s="39" t="s">
        <v>149</v>
      </c>
      <c r="F42" s="74" t="s">
        <v>89</v>
      </c>
      <c r="G42" s="43"/>
    </row>
    <row r="43" ht="28" customHeight="true" spans="1:7">
      <c r="A43" s="74">
        <v>40</v>
      </c>
      <c r="B43" s="40" t="s">
        <v>66</v>
      </c>
      <c r="C43" s="82" t="s">
        <v>388</v>
      </c>
      <c r="D43" s="82" t="s">
        <v>387</v>
      </c>
      <c r="E43" s="95" t="s">
        <v>128</v>
      </c>
      <c r="F43" s="74" t="s">
        <v>89</v>
      </c>
      <c r="G43" s="43"/>
    </row>
    <row r="44" ht="28" customHeight="true" spans="1:7">
      <c r="A44" s="74">
        <v>41</v>
      </c>
      <c r="B44" s="40" t="s">
        <v>66</v>
      </c>
      <c r="C44" s="83" t="s">
        <v>398</v>
      </c>
      <c r="D44" s="83" t="s">
        <v>397</v>
      </c>
      <c r="E44" s="96" t="s">
        <v>128</v>
      </c>
      <c r="F44" s="83" t="s">
        <v>78</v>
      </c>
      <c r="G44" s="43"/>
    </row>
    <row r="45" ht="28" customHeight="true" spans="1:7">
      <c r="A45" s="74">
        <v>42</v>
      </c>
      <c r="B45" s="40" t="s">
        <v>66</v>
      </c>
      <c r="C45" s="84" t="s">
        <v>2375</v>
      </c>
      <c r="D45" s="85" t="s">
        <v>2376</v>
      </c>
      <c r="E45" s="90" t="s">
        <v>228</v>
      </c>
      <c r="F45" s="83" t="s">
        <v>78</v>
      </c>
      <c r="G45" s="43"/>
    </row>
    <row r="46" ht="28" customHeight="true" spans="1:7">
      <c r="A46" s="74">
        <v>43</v>
      </c>
      <c r="B46" s="40" t="s">
        <v>66</v>
      </c>
      <c r="C46" s="86" t="s">
        <v>405</v>
      </c>
      <c r="D46" s="82" t="s">
        <v>404</v>
      </c>
      <c r="E46" s="95" t="s">
        <v>406</v>
      </c>
      <c r="F46" s="74" t="s">
        <v>89</v>
      </c>
      <c r="G46" s="43"/>
    </row>
    <row r="47" ht="28" customHeight="true" spans="1:7">
      <c r="A47" s="74">
        <v>44</v>
      </c>
      <c r="B47" s="40" t="s">
        <v>66</v>
      </c>
      <c r="C47" s="86" t="s">
        <v>418</v>
      </c>
      <c r="D47" s="82" t="s">
        <v>417</v>
      </c>
      <c r="E47" s="95" t="s">
        <v>334</v>
      </c>
      <c r="F47" s="74" t="s">
        <v>89</v>
      </c>
      <c r="G47" s="43"/>
    </row>
    <row r="48" ht="28" customHeight="true" spans="1:7">
      <c r="A48" s="74">
        <v>45</v>
      </c>
      <c r="B48" s="40" t="s">
        <v>66</v>
      </c>
      <c r="C48" s="86" t="s">
        <v>427</v>
      </c>
      <c r="D48" s="82" t="s">
        <v>426</v>
      </c>
      <c r="E48" s="95" t="s">
        <v>428</v>
      </c>
      <c r="F48" s="74" t="s">
        <v>89</v>
      </c>
      <c r="G48" s="43"/>
    </row>
    <row r="49" ht="28" customHeight="true" spans="1:7">
      <c r="A49" s="74">
        <v>46</v>
      </c>
      <c r="B49" s="40" t="s">
        <v>66</v>
      </c>
      <c r="C49" s="82" t="s">
        <v>435</v>
      </c>
      <c r="D49" s="82" t="s">
        <v>434</v>
      </c>
      <c r="E49" s="95" t="s">
        <v>334</v>
      </c>
      <c r="F49" s="74" t="s">
        <v>89</v>
      </c>
      <c r="G49" s="43"/>
    </row>
    <row r="50" ht="28" customHeight="true" spans="1:7">
      <c r="A50" s="74">
        <v>47</v>
      </c>
      <c r="B50" s="40" t="s">
        <v>66</v>
      </c>
      <c r="C50" s="82" t="s">
        <v>2377</v>
      </c>
      <c r="D50" s="82" t="s">
        <v>441</v>
      </c>
      <c r="E50" s="95" t="s">
        <v>334</v>
      </c>
      <c r="F50" s="74" t="s">
        <v>89</v>
      </c>
      <c r="G50" s="43"/>
    </row>
    <row r="51" ht="28" customHeight="true" spans="1:7">
      <c r="A51" s="74">
        <v>48</v>
      </c>
      <c r="B51" s="40" t="s">
        <v>66</v>
      </c>
      <c r="C51" s="82" t="s">
        <v>450</v>
      </c>
      <c r="D51" s="82" t="s">
        <v>449</v>
      </c>
      <c r="E51" s="95" t="s">
        <v>128</v>
      </c>
      <c r="F51" s="74" t="s">
        <v>89</v>
      </c>
      <c r="G51" s="43"/>
    </row>
    <row r="52" ht="28" customHeight="true" spans="1:7">
      <c r="A52" s="74">
        <v>49</v>
      </c>
      <c r="B52" s="40" t="s">
        <v>66</v>
      </c>
      <c r="C52" s="86" t="s">
        <v>461</v>
      </c>
      <c r="D52" s="82" t="s">
        <v>460</v>
      </c>
      <c r="E52" s="95" t="s">
        <v>462</v>
      </c>
      <c r="F52" s="74" t="s">
        <v>89</v>
      </c>
      <c r="G52" s="43"/>
    </row>
    <row r="53" ht="28" customHeight="true" spans="1:7">
      <c r="A53" s="74">
        <v>50</v>
      </c>
      <c r="B53" s="40" t="s">
        <v>66</v>
      </c>
      <c r="C53" s="82" t="s">
        <v>468</v>
      </c>
      <c r="D53" s="82" t="s">
        <v>467</v>
      </c>
      <c r="E53" s="95" t="s">
        <v>469</v>
      </c>
      <c r="F53" s="74" t="s">
        <v>89</v>
      </c>
      <c r="G53" s="43"/>
    </row>
    <row r="54" ht="28" customHeight="true" spans="1:7">
      <c r="A54" s="74">
        <v>51</v>
      </c>
      <c r="B54" s="40" t="s">
        <v>66</v>
      </c>
      <c r="C54" s="82" t="s">
        <v>478</v>
      </c>
      <c r="D54" s="82" t="s">
        <v>477</v>
      </c>
      <c r="E54" s="95" t="s">
        <v>479</v>
      </c>
      <c r="F54" s="74" t="s">
        <v>89</v>
      </c>
      <c r="G54" s="43"/>
    </row>
    <row r="55" ht="28" customHeight="true" spans="1:7">
      <c r="A55" s="74">
        <v>52</v>
      </c>
      <c r="B55" s="40" t="s">
        <v>66</v>
      </c>
      <c r="C55" s="86" t="s">
        <v>486</v>
      </c>
      <c r="D55" s="82" t="s">
        <v>485</v>
      </c>
      <c r="E55" s="95" t="s">
        <v>487</v>
      </c>
      <c r="F55" s="74" t="s">
        <v>89</v>
      </c>
      <c r="G55" s="43"/>
    </row>
    <row r="56" ht="28" customHeight="true" spans="1:7">
      <c r="A56" s="74">
        <v>53</v>
      </c>
      <c r="B56" s="40" t="s">
        <v>66</v>
      </c>
      <c r="C56" s="86" t="s">
        <v>494</v>
      </c>
      <c r="D56" s="82" t="s">
        <v>493</v>
      </c>
      <c r="E56" s="95" t="s">
        <v>495</v>
      </c>
      <c r="F56" s="74" t="s">
        <v>89</v>
      </c>
      <c r="G56" s="43"/>
    </row>
    <row r="57" ht="28" customHeight="true" spans="1:7">
      <c r="A57" s="74">
        <v>54</v>
      </c>
      <c r="B57" s="40" t="s">
        <v>66</v>
      </c>
      <c r="C57" s="86" t="s">
        <v>501</v>
      </c>
      <c r="D57" s="82" t="s">
        <v>500</v>
      </c>
      <c r="E57" s="97" t="s">
        <v>469</v>
      </c>
      <c r="F57" s="74" t="s">
        <v>89</v>
      </c>
      <c r="G57" s="43"/>
    </row>
    <row r="58" ht="28" customHeight="true" spans="1:7">
      <c r="A58" s="74">
        <v>55</v>
      </c>
      <c r="B58" s="40" t="s">
        <v>66</v>
      </c>
      <c r="C58" s="82" t="s">
        <v>508</v>
      </c>
      <c r="D58" s="82" t="s">
        <v>507</v>
      </c>
      <c r="E58" s="95" t="s">
        <v>128</v>
      </c>
      <c r="F58" s="74" t="s">
        <v>89</v>
      </c>
      <c r="G58" s="43"/>
    </row>
    <row r="59" ht="28" customHeight="true" spans="1:7">
      <c r="A59" s="74">
        <v>56</v>
      </c>
      <c r="B59" s="40" t="s">
        <v>66</v>
      </c>
      <c r="C59" s="82" t="s">
        <v>515</v>
      </c>
      <c r="D59" s="82" t="s">
        <v>514</v>
      </c>
      <c r="E59" s="95" t="s">
        <v>128</v>
      </c>
      <c r="F59" s="74" t="s">
        <v>89</v>
      </c>
      <c r="G59" s="43"/>
    </row>
    <row r="60" ht="28" customHeight="true" spans="1:7">
      <c r="A60" s="74">
        <v>57</v>
      </c>
      <c r="B60" s="40" t="s">
        <v>66</v>
      </c>
      <c r="C60" s="82" t="s">
        <v>523</v>
      </c>
      <c r="D60" s="82" t="s">
        <v>522</v>
      </c>
      <c r="E60" s="95" t="s">
        <v>334</v>
      </c>
      <c r="F60" s="74" t="s">
        <v>89</v>
      </c>
      <c r="G60" s="43"/>
    </row>
    <row r="61" ht="28" customHeight="true" spans="1:7">
      <c r="A61" s="74">
        <v>58</v>
      </c>
      <c r="B61" s="40" t="s">
        <v>66</v>
      </c>
      <c r="C61" s="82" t="s">
        <v>528</v>
      </c>
      <c r="D61" s="82" t="s">
        <v>527</v>
      </c>
      <c r="E61" s="95" t="s">
        <v>529</v>
      </c>
      <c r="F61" s="74" t="s">
        <v>89</v>
      </c>
      <c r="G61" s="43"/>
    </row>
    <row r="62" ht="28" customHeight="true" spans="1:7">
      <c r="A62" s="74">
        <v>59</v>
      </c>
      <c r="B62" s="40" t="s">
        <v>66</v>
      </c>
      <c r="C62" s="87" t="s">
        <v>533</v>
      </c>
      <c r="D62" s="87" t="s">
        <v>532</v>
      </c>
      <c r="E62" s="98" t="s">
        <v>191</v>
      </c>
      <c r="F62" s="74" t="s">
        <v>89</v>
      </c>
      <c r="G62" s="43"/>
    </row>
    <row r="63" ht="28" customHeight="true" spans="1:7">
      <c r="A63" s="74">
        <v>60</v>
      </c>
      <c r="B63" s="40" t="s">
        <v>66</v>
      </c>
      <c r="C63" s="83" t="s">
        <v>540</v>
      </c>
      <c r="D63" s="83" t="s">
        <v>539</v>
      </c>
      <c r="E63" s="99" t="s">
        <v>334</v>
      </c>
      <c r="F63" s="100" t="s">
        <v>78</v>
      </c>
      <c r="G63" s="43"/>
    </row>
    <row r="64" ht="28" customHeight="true" spans="1:7">
      <c r="A64" s="74">
        <v>61</v>
      </c>
      <c r="B64" s="40" t="s">
        <v>66</v>
      </c>
      <c r="C64" s="82" t="s">
        <v>549</v>
      </c>
      <c r="D64" s="82" t="s">
        <v>548</v>
      </c>
      <c r="E64" s="95" t="s">
        <v>149</v>
      </c>
      <c r="F64" s="74" t="s">
        <v>89</v>
      </c>
      <c r="G64" s="43"/>
    </row>
    <row r="65" ht="28" customHeight="true" spans="1:7">
      <c r="A65" s="74">
        <v>62</v>
      </c>
      <c r="B65" s="40" t="s">
        <v>66</v>
      </c>
      <c r="C65" s="101" t="s">
        <v>555</v>
      </c>
      <c r="D65" s="102" t="s">
        <v>554</v>
      </c>
      <c r="E65" s="107" t="s">
        <v>149</v>
      </c>
      <c r="F65" s="74" t="s">
        <v>89</v>
      </c>
      <c r="G65" s="43"/>
    </row>
    <row r="66" ht="28" customHeight="true" spans="1:7">
      <c r="A66" s="74">
        <v>63</v>
      </c>
      <c r="B66" s="40" t="s">
        <v>66</v>
      </c>
      <c r="C66" s="86" t="s">
        <v>560</v>
      </c>
      <c r="D66" s="82" t="s">
        <v>559</v>
      </c>
      <c r="E66" s="95" t="s">
        <v>149</v>
      </c>
      <c r="F66" s="74" t="s">
        <v>89</v>
      </c>
      <c r="G66" s="43"/>
    </row>
    <row r="67" ht="28" customHeight="true" spans="1:7">
      <c r="A67" s="74">
        <v>64</v>
      </c>
      <c r="B67" s="40" t="s">
        <v>66</v>
      </c>
      <c r="C67" s="86" t="s">
        <v>565</v>
      </c>
      <c r="D67" s="82" t="s">
        <v>564</v>
      </c>
      <c r="E67" s="97" t="s">
        <v>149</v>
      </c>
      <c r="F67" s="74" t="s">
        <v>89</v>
      </c>
      <c r="G67" s="43"/>
    </row>
    <row r="68" ht="28" customHeight="true" spans="1:7">
      <c r="A68" s="74">
        <v>65</v>
      </c>
      <c r="B68" s="40" t="s">
        <v>66</v>
      </c>
      <c r="C68" s="86" t="s">
        <v>572</v>
      </c>
      <c r="D68" s="82" t="s">
        <v>571</v>
      </c>
      <c r="E68" s="97" t="s">
        <v>149</v>
      </c>
      <c r="F68" s="74" t="s">
        <v>89</v>
      </c>
      <c r="G68" s="43"/>
    </row>
    <row r="69" ht="28" customHeight="true" spans="1:7">
      <c r="A69" s="74">
        <v>66</v>
      </c>
      <c r="B69" s="40" t="s">
        <v>66</v>
      </c>
      <c r="C69" s="82" t="s">
        <v>577</v>
      </c>
      <c r="D69" s="82" t="s">
        <v>576</v>
      </c>
      <c r="E69" s="95" t="s">
        <v>149</v>
      </c>
      <c r="F69" s="74" t="s">
        <v>89</v>
      </c>
      <c r="G69" s="43"/>
    </row>
    <row r="70" ht="28" customHeight="true" spans="1:7">
      <c r="A70" s="74">
        <v>67</v>
      </c>
      <c r="B70" s="40" t="s">
        <v>66</v>
      </c>
      <c r="C70" s="82" t="s">
        <v>583</v>
      </c>
      <c r="D70" s="82" t="s">
        <v>582</v>
      </c>
      <c r="E70" s="95" t="s">
        <v>149</v>
      </c>
      <c r="F70" s="74" t="s">
        <v>89</v>
      </c>
      <c r="G70" s="43"/>
    </row>
    <row r="71" ht="28" customHeight="true" spans="1:7">
      <c r="A71" s="74">
        <v>68</v>
      </c>
      <c r="B71" s="40" t="s">
        <v>66</v>
      </c>
      <c r="C71" s="86" t="s">
        <v>590</v>
      </c>
      <c r="D71" s="82" t="s">
        <v>589</v>
      </c>
      <c r="E71" s="97" t="s">
        <v>149</v>
      </c>
      <c r="F71" s="74" t="s">
        <v>89</v>
      </c>
      <c r="G71" s="43"/>
    </row>
    <row r="72" ht="28" customHeight="true" spans="1:7">
      <c r="A72" s="74">
        <v>69</v>
      </c>
      <c r="B72" s="40" t="s">
        <v>66</v>
      </c>
      <c r="C72" s="82" t="s">
        <v>597</v>
      </c>
      <c r="D72" s="82" t="s">
        <v>596</v>
      </c>
      <c r="E72" s="95" t="s">
        <v>149</v>
      </c>
      <c r="F72" s="74" t="s">
        <v>89</v>
      </c>
      <c r="G72" s="43"/>
    </row>
    <row r="73" ht="28" customHeight="true" spans="1:7">
      <c r="A73" s="74">
        <v>70</v>
      </c>
      <c r="B73" s="40" t="s">
        <v>66</v>
      </c>
      <c r="C73" s="82" t="s">
        <v>602</v>
      </c>
      <c r="D73" s="82" t="s">
        <v>601</v>
      </c>
      <c r="E73" s="95" t="s">
        <v>149</v>
      </c>
      <c r="F73" s="74" t="s">
        <v>89</v>
      </c>
      <c r="G73" s="43"/>
    </row>
    <row r="74" ht="28" customHeight="true" spans="1:7">
      <c r="A74" s="74">
        <v>71</v>
      </c>
      <c r="B74" s="40" t="s">
        <v>66</v>
      </c>
      <c r="C74" s="82" t="s">
        <v>606</v>
      </c>
      <c r="D74" s="82" t="s">
        <v>605</v>
      </c>
      <c r="E74" s="95" t="s">
        <v>149</v>
      </c>
      <c r="F74" s="74" t="s">
        <v>89</v>
      </c>
      <c r="G74" s="43"/>
    </row>
    <row r="75" ht="28" customHeight="true" spans="1:7">
      <c r="A75" s="74">
        <v>72</v>
      </c>
      <c r="B75" s="40" t="s">
        <v>66</v>
      </c>
      <c r="C75" s="82" t="s">
        <v>611</v>
      </c>
      <c r="D75" s="82" t="s">
        <v>610</v>
      </c>
      <c r="E75" s="95" t="s">
        <v>149</v>
      </c>
      <c r="F75" s="74" t="s">
        <v>89</v>
      </c>
      <c r="G75" s="43"/>
    </row>
    <row r="76" ht="28" customHeight="true" spans="1:7">
      <c r="A76" s="74">
        <v>73</v>
      </c>
      <c r="B76" s="40" t="s">
        <v>66</v>
      </c>
      <c r="C76" s="82" t="s">
        <v>616</v>
      </c>
      <c r="D76" s="82" t="s">
        <v>615</v>
      </c>
      <c r="E76" s="95" t="s">
        <v>149</v>
      </c>
      <c r="F76" s="74" t="s">
        <v>89</v>
      </c>
      <c r="G76" s="43"/>
    </row>
    <row r="77" ht="40.5" spans="1:7">
      <c r="A77" s="74">
        <v>74</v>
      </c>
      <c r="B77" s="40" t="s">
        <v>66</v>
      </c>
      <c r="C77" s="82" t="s">
        <v>665</v>
      </c>
      <c r="D77" s="82" t="s">
        <v>664</v>
      </c>
      <c r="E77" s="95" t="s">
        <v>666</v>
      </c>
      <c r="F77" s="74" t="s">
        <v>89</v>
      </c>
      <c r="G77" s="43"/>
    </row>
    <row r="78" ht="28" customHeight="true" spans="1:7">
      <c r="A78" s="74">
        <v>75</v>
      </c>
      <c r="B78" s="40" t="s">
        <v>66</v>
      </c>
      <c r="C78" s="103" t="s">
        <v>623</v>
      </c>
      <c r="D78" s="82" t="s">
        <v>622</v>
      </c>
      <c r="E78" s="95" t="s">
        <v>128</v>
      </c>
      <c r="F78" s="74" t="s">
        <v>89</v>
      </c>
      <c r="G78" s="43"/>
    </row>
    <row r="79" ht="28" customHeight="true" spans="1:7">
      <c r="A79" s="74">
        <v>76</v>
      </c>
      <c r="B79" s="40" t="s">
        <v>66</v>
      </c>
      <c r="C79" s="86" t="s">
        <v>632</v>
      </c>
      <c r="D79" s="82" t="s">
        <v>631</v>
      </c>
      <c r="E79" s="95" t="s">
        <v>633</v>
      </c>
      <c r="F79" s="74" t="s">
        <v>89</v>
      </c>
      <c r="G79" s="43"/>
    </row>
    <row r="80" ht="28" customHeight="true" spans="1:7">
      <c r="A80" s="74">
        <v>77</v>
      </c>
      <c r="B80" s="40" t="s">
        <v>66</v>
      </c>
      <c r="C80" s="82" t="s">
        <v>640</v>
      </c>
      <c r="D80" s="82" t="s">
        <v>639</v>
      </c>
      <c r="E80" s="95" t="s">
        <v>136</v>
      </c>
      <c r="F80" s="74" t="s">
        <v>89</v>
      </c>
      <c r="G80" s="43"/>
    </row>
    <row r="81" ht="27" spans="1:7">
      <c r="A81" s="74">
        <v>78</v>
      </c>
      <c r="B81" s="40" t="s">
        <v>66</v>
      </c>
      <c r="C81" s="82" t="s">
        <v>648</v>
      </c>
      <c r="D81" s="82" t="s">
        <v>647</v>
      </c>
      <c r="E81" s="95" t="s">
        <v>82</v>
      </c>
      <c r="F81" s="74" t="s">
        <v>89</v>
      </c>
      <c r="G81" s="43"/>
    </row>
    <row r="82" ht="28" customHeight="true" spans="1:7">
      <c r="A82" s="74">
        <v>79</v>
      </c>
      <c r="B82" s="40" t="s">
        <v>66</v>
      </c>
      <c r="C82" s="104" t="s">
        <v>657</v>
      </c>
      <c r="D82" s="82" t="s">
        <v>656</v>
      </c>
      <c r="E82" s="108" t="s">
        <v>128</v>
      </c>
      <c r="F82" s="74" t="s">
        <v>89</v>
      </c>
      <c r="G82" s="43"/>
    </row>
    <row r="83" ht="28" customHeight="true" spans="1:7">
      <c r="A83" s="74">
        <v>80</v>
      </c>
      <c r="B83" s="40" t="s">
        <v>66</v>
      </c>
      <c r="C83" s="86" t="s">
        <v>683</v>
      </c>
      <c r="D83" s="82" t="s">
        <v>682</v>
      </c>
      <c r="E83" s="97" t="s">
        <v>149</v>
      </c>
      <c r="F83" s="74" t="s">
        <v>89</v>
      </c>
      <c r="G83" s="43"/>
    </row>
    <row r="84" ht="28" customHeight="true" spans="1:7">
      <c r="A84" s="74">
        <v>81</v>
      </c>
      <c r="B84" s="40" t="s">
        <v>66</v>
      </c>
      <c r="C84" s="105" t="s">
        <v>673</v>
      </c>
      <c r="D84" s="38" t="s">
        <v>672</v>
      </c>
      <c r="E84" s="39" t="s">
        <v>674</v>
      </c>
      <c r="F84" s="74" t="s">
        <v>89</v>
      </c>
      <c r="G84" s="43"/>
    </row>
    <row r="85" ht="28" customHeight="true" spans="1:7">
      <c r="A85" s="74">
        <v>82</v>
      </c>
      <c r="B85" s="40" t="s">
        <v>66</v>
      </c>
      <c r="C85" s="106" t="s">
        <v>2378</v>
      </c>
      <c r="D85" s="85" t="s">
        <v>690</v>
      </c>
      <c r="E85" s="90"/>
      <c r="F85" s="84" t="s">
        <v>116</v>
      </c>
      <c r="G85" s="43"/>
    </row>
    <row r="174" spans="1:11">
      <c r="A174" s="46"/>
      <c r="B174" s="46"/>
      <c r="C174" s="47"/>
      <c r="D174" s="109"/>
      <c r="E174" s="110"/>
      <c r="G174" s="47"/>
      <c r="H174" s="47"/>
      <c r="J174" s="47" t="s">
        <v>2379</v>
      </c>
      <c r="K174" s="47" t="s">
        <v>2380</v>
      </c>
    </row>
    <row r="176" spans="1:11">
      <c r="A176" s="46"/>
      <c r="B176" s="46"/>
      <c r="C176" s="47"/>
      <c r="D176" s="109"/>
      <c r="E176" s="110"/>
      <c r="G176" s="47"/>
      <c r="H176" s="47"/>
      <c r="I176" s="47"/>
      <c r="J176" s="47" t="s">
        <v>2379</v>
      </c>
      <c r="K176" s="47" t="s">
        <v>2380</v>
      </c>
    </row>
    <row r="180" spans="1:9">
      <c r="A180" s="46"/>
      <c r="B180" s="46"/>
      <c r="C180" s="47"/>
      <c r="D180" s="109"/>
      <c r="E180" s="110"/>
      <c r="G180" s="47"/>
      <c r="H180" s="47"/>
      <c r="I180" s="47"/>
    </row>
    <row r="182" spans="1:11">
      <c r="A182" s="46"/>
      <c r="B182" s="46"/>
      <c r="C182" s="47"/>
      <c r="D182" s="109"/>
      <c r="E182" s="110"/>
      <c r="G182" s="47"/>
      <c r="H182" s="47"/>
      <c r="I182" s="47"/>
      <c r="J182" s="47" t="s">
        <v>2379</v>
      </c>
      <c r="K182" s="47" t="s">
        <v>2380</v>
      </c>
    </row>
    <row r="185" spans="1:11">
      <c r="A185" s="46"/>
      <c r="B185" s="46"/>
      <c r="C185" s="47"/>
      <c r="D185" s="109"/>
      <c r="E185" s="110"/>
      <c r="G185" s="48" t="s">
        <v>76</v>
      </c>
      <c r="H185" s="47"/>
      <c r="I185" s="47"/>
      <c r="J185" s="47" t="s">
        <v>2379</v>
      </c>
      <c r="K185" s="47" t="s">
        <v>2380</v>
      </c>
    </row>
  </sheetData>
  <mergeCells count="2">
    <mergeCell ref="A1:G1"/>
    <mergeCell ref="A2:G2"/>
  </mergeCells>
  <dataValidations count="2">
    <dataValidation type="list" allowBlank="1" showInputMessage="1" showErrorMessage="1" sqref="B4:B85">
      <formula1>"福州,厦门,泉州,宁德,龙岩,南平,三明,漳州,莆田,漳州开发区,平潭"</formula1>
    </dataValidation>
    <dataValidation type="list" allowBlank="1" showInputMessage="1" showErrorMessage="1" sqref="F4 F9 F28 F29 F44 F45 F5:F8 F10:F27 F30:F38 F39:F43 F46:F62 F64:F84">
      <formula1>"通过核查,限期整改,未参加核查"</formula1>
    </dataValidation>
  </dataValidations>
  <pageMargins left="0.75" right="0.75" top="1" bottom="1" header="0.5" footer="0.5"/>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K185"/>
  <sheetViews>
    <sheetView workbookViewId="0">
      <selection activeCell="A1" sqref="A1:G33"/>
    </sheetView>
  </sheetViews>
  <sheetFormatPr defaultColWidth="9" defaultRowHeight="15.75"/>
  <cols>
    <col min="1" max="1" width="9" style="32"/>
    <col min="2" max="2" width="10" style="32" customWidth="true"/>
    <col min="3" max="3" width="14" style="33" customWidth="true"/>
    <col min="4" max="4" width="27.625" style="33"/>
    <col min="5" max="5" width="25.75" style="33" customWidth="true"/>
    <col min="6" max="6" width="22.875" style="33" customWidth="true"/>
    <col min="7" max="7" width="24.875" style="33" customWidth="true"/>
    <col min="8" max="16384" width="9" style="33"/>
  </cols>
  <sheetData>
    <row r="1" spans="1:7">
      <c r="A1" s="34" t="s">
        <v>2381</v>
      </c>
      <c r="B1" s="35"/>
      <c r="C1" s="35"/>
      <c r="D1" s="35"/>
      <c r="E1" s="35"/>
      <c r="F1" s="35"/>
      <c r="G1" s="35"/>
    </row>
    <row r="2" ht="39.75" customHeight="true" spans="1:7">
      <c r="A2" s="36" t="s">
        <v>2382</v>
      </c>
      <c r="B2" s="36"/>
      <c r="C2" s="36"/>
      <c r="D2" s="36"/>
      <c r="E2" s="36"/>
      <c r="F2" s="36"/>
      <c r="G2" s="36"/>
    </row>
    <row r="3" ht="52" customHeight="true" spans="1:7">
      <c r="A3" s="37" t="s">
        <v>2</v>
      </c>
      <c r="B3" s="37" t="s">
        <v>2370</v>
      </c>
      <c r="C3" s="37" t="s">
        <v>2371</v>
      </c>
      <c r="D3" s="37" t="s">
        <v>2372</v>
      </c>
      <c r="E3" s="37" t="s">
        <v>17</v>
      </c>
      <c r="F3" s="38" t="s">
        <v>2373</v>
      </c>
      <c r="G3" s="37" t="s">
        <v>2374</v>
      </c>
    </row>
    <row r="4" ht="25.5" spans="1:7">
      <c r="A4" s="49">
        <v>1</v>
      </c>
      <c r="B4" s="50" t="s">
        <v>66</v>
      </c>
      <c r="C4" s="51" t="s">
        <v>2383</v>
      </c>
      <c r="D4" s="50" t="s">
        <v>64</v>
      </c>
      <c r="E4" s="50" t="s">
        <v>2384</v>
      </c>
      <c r="F4" s="67" t="s">
        <v>89</v>
      </c>
      <c r="G4" s="68"/>
    </row>
    <row r="5" ht="25.5" spans="1:7">
      <c r="A5" s="49">
        <v>2</v>
      </c>
      <c r="B5" s="50" t="s">
        <v>66</v>
      </c>
      <c r="C5" s="51" t="s">
        <v>2385</v>
      </c>
      <c r="D5" s="50" t="s">
        <v>80</v>
      </c>
      <c r="E5" s="50" t="s">
        <v>2384</v>
      </c>
      <c r="F5" s="67" t="s">
        <v>89</v>
      </c>
      <c r="G5" s="68"/>
    </row>
    <row r="6" ht="25.5" spans="1:7">
      <c r="A6" s="49">
        <v>3</v>
      </c>
      <c r="B6" s="50" t="s">
        <v>66</v>
      </c>
      <c r="C6" s="52" t="s">
        <v>2386</v>
      </c>
      <c r="D6" s="50" t="s">
        <v>99</v>
      </c>
      <c r="E6" s="50" t="s">
        <v>2384</v>
      </c>
      <c r="F6" s="67" t="s">
        <v>89</v>
      </c>
      <c r="G6" s="68"/>
    </row>
    <row r="7" ht="25.5" spans="1:7">
      <c r="A7" s="49">
        <v>4</v>
      </c>
      <c r="B7" s="50" t="s">
        <v>66</v>
      </c>
      <c r="C7" s="52" t="s">
        <v>2387</v>
      </c>
      <c r="D7" s="50" t="s">
        <v>90</v>
      </c>
      <c r="E7" s="50" t="s">
        <v>2384</v>
      </c>
      <c r="F7" s="67" t="s">
        <v>89</v>
      </c>
      <c r="G7" s="68"/>
    </row>
    <row r="8" ht="25.5" spans="1:7">
      <c r="A8" s="49">
        <v>5</v>
      </c>
      <c r="B8" s="50" t="s">
        <v>66</v>
      </c>
      <c r="C8" s="53" t="s">
        <v>2388</v>
      </c>
      <c r="D8" s="54" t="s">
        <v>141</v>
      </c>
      <c r="E8" s="50" t="s">
        <v>2384</v>
      </c>
      <c r="F8" s="67" t="s">
        <v>89</v>
      </c>
      <c r="G8" s="68"/>
    </row>
    <row r="9" ht="38.25" spans="1:7">
      <c r="A9" s="49">
        <v>6</v>
      </c>
      <c r="B9" s="50" t="s">
        <v>66</v>
      </c>
      <c r="C9" s="52" t="s">
        <v>2389</v>
      </c>
      <c r="D9" s="50" t="s">
        <v>2390</v>
      </c>
      <c r="E9" s="56" t="s">
        <v>2391</v>
      </c>
      <c r="F9" s="67" t="s">
        <v>89</v>
      </c>
      <c r="G9" s="68"/>
    </row>
    <row r="10" ht="25.5" spans="1:7">
      <c r="A10" s="49">
        <v>7</v>
      </c>
      <c r="B10" s="50" t="s">
        <v>66</v>
      </c>
      <c r="C10" s="51" t="s">
        <v>2392</v>
      </c>
      <c r="D10" s="50" t="s">
        <v>289</v>
      </c>
      <c r="E10" s="50" t="s">
        <v>2384</v>
      </c>
      <c r="F10" s="67" t="s">
        <v>89</v>
      </c>
      <c r="G10" s="68"/>
    </row>
    <row r="11" ht="25.5" spans="1:7">
      <c r="A11" s="49">
        <v>8</v>
      </c>
      <c r="B11" s="50" t="s">
        <v>66</v>
      </c>
      <c r="C11" s="55" t="s">
        <v>2393</v>
      </c>
      <c r="D11" s="50" t="s">
        <v>2394</v>
      </c>
      <c r="E11" s="50" t="s">
        <v>2384</v>
      </c>
      <c r="F11" s="67" t="s">
        <v>89</v>
      </c>
      <c r="G11" s="68"/>
    </row>
    <row r="12" ht="25.5" spans="1:7">
      <c r="A12" s="49">
        <v>9</v>
      </c>
      <c r="B12" s="50" t="s">
        <v>66</v>
      </c>
      <c r="C12" s="56" t="s">
        <v>2395</v>
      </c>
      <c r="D12" s="50" t="s">
        <v>493</v>
      </c>
      <c r="E12" s="50" t="s">
        <v>2384</v>
      </c>
      <c r="F12" s="67" t="s">
        <v>89</v>
      </c>
      <c r="G12" s="68"/>
    </row>
    <row r="13" ht="25.5" spans="1:7">
      <c r="A13" s="49">
        <v>10</v>
      </c>
      <c r="B13" s="50" t="s">
        <v>66</v>
      </c>
      <c r="C13" s="57" t="s">
        <v>2396</v>
      </c>
      <c r="D13" s="49" t="s">
        <v>434</v>
      </c>
      <c r="E13" s="50" t="s">
        <v>2384</v>
      </c>
      <c r="F13" s="67" t="s">
        <v>89</v>
      </c>
      <c r="G13" s="68"/>
    </row>
    <row r="14" ht="25.5" spans="1:7">
      <c r="A14" s="49">
        <v>11</v>
      </c>
      <c r="B14" s="50" t="s">
        <v>66</v>
      </c>
      <c r="C14" s="58" t="s">
        <v>2397</v>
      </c>
      <c r="D14" s="58" t="s">
        <v>417</v>
      </c>
      <c r="E14" s="50" t="s">
        <v>2384</v>
      </c>
      <c r="F14" s="67" t="s">
        <v>89</v>
      </c>
      <c r="G14" s="68"/>
    </row>
    <row r="15" ht="25.5" spans="1:7">
      <c r="A15" s="59">
        <v>12</v>
      </c>
      <c r="B15" s="50" t="s">
        <v>66</v>
      </c>
      <c r="C15" s="5" t="s">
        <v>2398</v>
      </c>
      <c r="D15" s="5" t="s">
        <v>460</v>
      </c>
      <c r="E15" s="50" t="s">
        <v>2384</v>
      </c>
      <c r="F15" s="67" t="s">
        <v>89</v>
      </c>
      <c r="G15" s="68"/>
    </row>
    <row r="16" ht="25.5" spans="1:7">
      <c r="A16" s="59">
        <v>13</v>
      </c>
      <c r="B16" s="50" t="s">
        <v>66</v>
      </c>
      <c r="C16" s="5" t="s">
        <v>2399</v>
      </c>
      <c r="D16" s="60" t="s">
        <v>647</v>
      </c>
      <c r="E16" s="50" t="s">
        <v>2384</v>
      </c>
      <c r="F16" s="67" t="s">
        <v>89</v>
      </c>
      <c r="G16" s="68"/>
    </row>
    <row r="17" ht="25.5" spans="1:7">
      <c r="A17" s="61">
        <v>14</v>
      </c>
      <c r="B17" s="50" t="s">
        <v>66</v>
      </c>
      <c r="C17" s="5" t="s">
        <v>2400</v>
      </c>
      <c r="D17" s="60" t="s">
        <v>522</v>
      </c>
      <c r="E17" s="50" t="s">
        <v>2384</v>
      </c>
      <c r="F17" s="67" t="s">
        <v>89</v>
      </c>
      <c r="G17" s="68"/>
    </row>
    <row r="18" ht="25.5" spans="1:7">
      <c r="A18" s="61">
        <v>15</v>
      </c>
      <c r="B18" s="50" t="s">
        <v>66</v>
      </c>
      <c r="C18" s="5" t="s">
        <v>2401</v>
      </c>
      <c r="D18" s="60" t="s">
        <v>218</v>
      </c>
      <c r="E18" s="50" t="s">
        <v>2384</v>
      </c>
      <c r="F18" s="67" t="s">
        <v>89</v>
      </c>
      <c r="G18" s="68"/>
    </row>
    <row r="19" ht="25.5" spans="1:7">
      <c r="A19" s="62">
        <v>16</v>
      </c>
      <c r="B19" s="50" t="s">
        <v>66</v>
      </c>
      <c r="C19" s="63" t="s">
        <v>2402</v>
      </c>
      <c r="D19" s="63" t="s">
        <v>397</v>
      </c>
      <c r="E19" s="50" t="s">
        <v>2384</v>
      </c>
      <c r="F19" s="67" t="s">
        <v>89</v>
      </c>
      <c r="G19" s="68"/>
    </row>
    <row r="20" ht="25.5" spans="1:7">
      <c r="A20" s="62">
        <v>17</v>
      </c>
      <c r="B20" s="50" t="s">
        <v>66</v>
      </c>
      <c r="C20" s="5" t="s">
        <v>2403</v>
      </c>
      <c r="D20" s="60" t="s">
        <v>199</v>
      </c>
      <c r="E20" s="50" t="s">
        <v>2384</v>
      </c>
      <c r="F20" s="67" t="s">
        <v>89</v>
      </c>
      <c r="G20" s="68"/>
    </row>
    <row r="21" ht="25.5" spans="1:7">
      <c r="A21" s="62">
        <v>18</v>
      </c>
      <c r="B21" s="50" t="s">
        <v>66</v>
      </c>
      <c r="C21" s="5" t="s">
        <v>2404</v>
      </c>
      <c r="D21" s="60" t="s">
        <v>316</v>
      </c>
      <c r="E21" s="50" t="s">
        <v>2384</v>
      </c>
      <c r="F21" s="67" t="s">
        <v>89</v>
      </c>
      <c r="G21" s="68"/>
    </row>
    <row r="22" ht="25.5" spans="1:7">
      <c r="A22" s="62">
        <v>19</v>
      </c>
      <c r="B22" s="50" t="s">
        <v>66</v>
      </c>
      <c r="C22" s="5" t="s">
        <v>2405</v>
      </c>
      <c r="D22" s="60" t="s">
        <v>2406</v>
      </c>
      <c r="E22" s="50" t="s">
        <v>2384</v>
      </c>
      <c r="F22" s="67" t="s">
        <v>89</v>
      </c>
      <c r="G22" s="68"/>
    </row>
    <row r="23" ht="25.5" spans="1:7">
      <c r="A23" s="62">
        <v>20</v>
      </c>
      <c r="B23" s="50" t="s">
        <v>66</v>
      </c>
      <c r="C23" s="5" t="s">
        <v>2407</v>
      </c>
      <c r="D23" s="60" t="s">
        <v>208</v>
      </c>
      <c r="E23" s="50" t="s">
        <v>2384</v>
      </c>
      <c r="F23" s="67" t="s">
        <v>89</v>
      </c>
      <c r="G23" s="68"/>
    </row>
    <row r="24" ht="25.5" spans="1:7">
      <c r="A24" s="62">
        <v>21</v>
      </c>
      <c r="B24" s="50" t="s">
        <v>66</v>
      </c>
      <c r="C24" s="5" t="s">
        <v>2408</v>
      </c>
      <c r="D24" s="60" t="s">
        <v>500</v>
      </c>
      <c r="E24" s="50" t="s">
        <v>2384</v>
      </c>
      <c r="F24" s="67" t="s">
        <v>89</v>
      </c>
      <c r="G24" s="68"/>
    </row>
    <row r="25" ht="25.5" spans="1:7">
      <c r="A25" s="62">
        <v>22</v>
      </c>
      <c r="B25" s="50" t="s">
        <v>66</v>
      </c>
      <c r="C25" s="63" t="s">
        <v>2409</v>
      </c>
      <c r="D25" s="60" t="s">
        <v>656</v>
      </c>
      <c r="E25" s="50" t="s">
        <v>2384</v>
      </c>
      <c r="F25" s="67" t="s">
        <v>89</v>
      </c>
      <c r="G25" s="68"/>
    </row>
    <row r="26" ht="25.5" spans="1:7">
      <c r="A26" s="62">
        <v>23</v>
      </c>
      <c r="B26" s="50" t="s">
        <v>66</v>
      </c>
      <c r="C26" s="5" t="s">
        <v>2410</v>
      </c>
      <c r="D26" s="64" t="s">
        <v>2411</v>
      </c>
      <c r="E26" s="50" t="s">
        <v>2384</v>
      </c>
      <c r="F26" s="67" t="s">
        <v>89</v>
      </c>
      <c r="G26" s="68"/>
    </row>
    <row r="27" ht="25.5" spans="1:7">
      <c r="A27" s="62">
        <v>24</v>
      </c>
      <c r="B27" s="50" t="s">
        <v>66</v>
      </c>
      <c r="C27" s="5" t="s">
        <v>2412</v>
      </c>
      <c r="D27" s="64" t="s">
        <v>532</v>
      </c>
      <c r="E27" s="50" t="s">
        <v>2384</v>
      </c>
      <c r="F27" s="67" t="s">
        <v>89</v>
      </c>
      <c r="G27" s="68"/>
    </row>
    <row r="28" ht="25.5" spans="1:7">
      <c r="A28" s="62">
        <v>25</v>
      </c>
      <c r="B28" s="50" t="s">
        <v>66</v>
      </c>
      <c r="C28" s="53" t="s">
        <v>2413</v>
      </c>
      <c r="D28" s="54" t="s">
        <v>639</v>
      </c>
      <c r="E28" s="50" t="s">
        <v>2384</v>
      </c>
      <c r="F28" s="67" t="s">
        <v>89</v>
      </c>
      <c r="G28" s="68"/>
    </row>
    <row r="29" ht="25.5" spans="1:7">
      <c r="A29" s="62">
        <v>26</v>
      </c>
      <c r="B29" s="50" t="s">
        <v>66</v>
      </c>
      <c r="C29" s="5" t="s">
        <v>2414</v>
      </c>
      <c r="D29" s="64" t="s">
        <v>564</v>
      </c>
      <c r="E29" s="50" t="s">
        <v>2384</v>
      </c>
      <c r="F29" s="67" t="s">
        <v>89</v>
      </c>
      <c r="G29" s="68"/>
    </row>
    <row r="30" ht="25.5" spans="1:7">
      <c r="A30" s="62">
        <v>27</v>
      </c>
      <c r="B30" s="50" t="s">
        <v>66</v>
      </c>
      <c r="C30" s="53" t="s">
        <v>2415</v>
      </c>
      <c r="D30" s="54" t="s">
        <v>352</v>
      </c>
      <c r="E30" s="50" t="s">
        <v>2384</v>
      </c>
      <c r="F30" s="67" t="s">
        <v>89</v>
      </c>
      <c r="G30" s="68"/>
    </row>
    <row r="31" ht="25.5" spans="1:7">
      <c r="A31" s="62">
        <v>28</v>
      </c>
      <c r="B31" s="50" t="s">
        <v>66</v>
      </c>
      <c r="C31" s="65" t="s">
        <v>2416</v>
      </c>
      <c r="D31" s="49" t="s">
        <v>2417</v>
      </c>
      <c r="E31" s="50" t="s">
        <v>2384</v>
      </c>
      <c r="F31" s="67" t="s">
        <v>89</v>
      </c>
      <c r="G31" s="68"/>
    </row>
    <row r="32" ht="25.5" spans="1:7">
      <c r="A32" s="62">
        <v>29</v>
      </c>
      <c r="B32" s="50" t="s">
        <v>66</v>
      </c>
      <c r="C32" s="65" t="s">
        <v>2418</v>
      </c>
      <c r="D32" s="49" t="s">
        <v>118</v>
      </c>
      <c r="E32" s="50" t="s">
        <v>2384</v>
      </c>
      <c r="F32" s="67" t="s">
        <v>89</v>
      </c>
      <c r="G32" s="68"/>
    </row>
    <row r="33" ht="25.5" spans="1:7">
      <c r="A33" s="66">
        <v>30</v>
      </c>
      <c r="B33" s="49" t="s">
        <v>66</v>
      </c>
      <c r="C33" s="49" t="s">
        <v>2419</v>
      </c>
      <c r="D33" s="49" t="s">
        <v>467</v>
      </c>
      <c r="E33" s="50" t="s">
        <v>2384</v>
      </c>
      <c r="F33" s="67" t="s">
        <v>89</v>
      </c>
      <c r="G33" s="68"/>
    </row>
    <row r="174" spans="1:11">
      <c r="A174" s="46"/>
      <c r="B174" s="46"/>
      <c r="C174" s="47"/>
      <c r="D174" s="47"/>
      <c r="E174" s="47"/>
      <c r="G174" s="47"/>
      <c r="H174" s="47"/>
      <c r="J174" s="47" t="s">
        <v>2379</v>
      </c>
      <c r="K174" s="47" t="s">
        <v>2380</v>
      </c>
    </row>
    <row r="176" spans="1:11">
      <c r="A176" s="46"/>
      <c r="B176" s="46"/>
      <c r="C176" s="47"/>
      <c r="D176" s="47"/>
      <c r="E176" s="47"/>
      <c r="G176" s="47"/>
      <c r="H176" s="47"/>
      <c r="I176" s="47"/>
      <c r="J176" s="47" t="s">
        <v>2379</v>
      </c>
      <c r="K176" s="47" t="s">
        <v>2380</v>
      </c>
    </row>
    <row r="180" spans="1:9">
      <c r="A180" s="46"/>
      <c r="B180" s="46"/>
      <c r="C180" s="47"/>
      <c r="D180" s="47"/>
      <c r="E180" s="47"/>
      <c r="G180" s="47"/>
      <c r="H180" s="47"/>
      <c r="I180" s="47"/>
    </row>
    <row r="182" spans="1:11">
      <c r="A182" s="46"/>
      <c r="B182" s="46"/>
      <c r="C182" s="47"/>
      <c r="D182" s="47"/>
      <c r="E182" s="47"/>
      <c r="G182" s="47"/>
      <c r="H182" s="47"/>
      <c r="I182" s="47"/>
      <c r="J182" s="47" t="s">
        <v>2379</v>
      </c>
      <c r="K182" s="47" t="s">
        <v>2380</v>
      </c>
    </row>
    <row r="185" spans="1:11">
      <c r="A185" s="46"/>
      <c r="B185" s="46"/>
      <c r="C185" s="47"/>
      <c r="D185" s="47"/>
      <c r="E185" s="47"/>
      <c r="G185" s="48" t="s">
        <v>76</v>
      </c>
      <c r="H185" s="47"/>
      <c r="I185" s="47"/>
      <c r="J185" s="47" t="s">
        <v>2379</v>
      </c>
      <c r="K185" s="47" t="s">
        <v>2380</v>
      </c>
    </row>
  </sheetData>
  <mergeCells count="2">
    <mergeCell ref="A1:G1"/>
    <mergeCell ref="A2:G2"/>
  </mergeCells>
  <dataValidations count="2">
    <dataValidation type="list" allowBlank="1" showInputMessage="1" showErrorMessage="1" sqref="F4:F7 F8:F11 F12:F15 F16:F19 F20:F23 F24:F27 F28:F31 F32:F33">
      <formula1>"通过核查,限期整改,未参加核查"</formula1>
    </dataValidation>
    <dataValidation type="list" allowBlank="1" showInputMessage="1" showErrorMessage="1" sqref="B4:B6 B7:B9 B10:B12 B13:B15 B16:B18 B19:B21 B22:B24 B25:B27 B28:B29 B30:B32 D4:D12">
      <formula1>"福州,厦门,泉州,宁德,龙岩,南平,三明,漳州,莆田,漳州开发区,平潭"</formula1>
    </dataValidation>
  </dataValidations>
  <pageMargins left="0.75" right="0.75" top="1" bottom="1" header="0.5" footer="0.5"/>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3"/>
  <sheetViews>
    <sheetView workbookViewId="0">
      <selection activeCell="A2" sqref="A2:G2"/>
    </sheetView>
  </sheetViews>
  <sheetFormatPr defaultColWidth="9" defaultRowHeight="15.75"/>
  <cols>
    <col min="1" max="1" width="9" style="32"/>
    <col min="2" max="2" width="10" style="32" customWidth="true"/>
    <col min="3" max="3" width="15.25" style="33" customWidth="true"/>
    <col min="4" max="4" width="27.625" style="33"/>
    <col min="5" max="5" width="28" style="33" customWidth="true"/>
    <col min="6" max="6" width="22.875" style="33" customWidth="true"/>
    <col min="7" max="7" width="24.875" style="33" customWidth="true"/>
    <col min="8" max="16384" width="9" style="33"/>
  </cols>
  <sheetData>
    <row r="1" spans="1:7">
      <c r="A1" s="34" t="s">
        <v>2420</v>
      </c>
      <c r="B1" s="35"/>
      <c r="C1" s="35"/>
      <c r="D1" s="35"/>
      <c r="E1" s="35"/>
      <c r="F1" s="35"/>
      <c r="G1" s="35"/>
    </row>
    <row r="2" ht="39.75" customHeight="true" spans="1:7">
      <c r="A2" s="36" t="s">
        <v>2421</v>
      </c>
      <c r="B2" s="36"/>
      <c r="C2" s="36"/>
      <c r="D2" s="36"/>
      <c r="E2" s="36"/>
      <c r="F2" s="36"/>
      <c r="G2" s="36"/>
    </row>
    <row r="3" ht="52" customHeight="true" spans="1:7">
      <c r="A3" s="37" t="s">
        <v>2</v>
      </c>
      <c r="B3" s="37" t="s">
        <v>2370</v>
      </c>
      <c r="C3" s="38" t="s">
        <v>2422</v>
      </c>
      <c r="D3" s="37" t="s">
        <v>2372</v>
      </c>
      <c r="E3" s="37" t="s">
        <v>17</v>
      </c>
      <c r="F3" s="38" t="s">
        <v>2373</v>
      </c>
      <c r="G3" s="37" t="s">
        <v>2374</v>
      </c>
    </row>
    <row r="4" ht="21" customHeight="true" spans="1:7">
      <c r="A4" s="39">
        <v>1</v>
      </c>
      <c r="B4" s="40" t="s">
        <v>66</v>
      </c>
      <c r="C4" s="41"/>
      <c r="D4" s="42" t="s">
        <v>80</v>
      </c>
      <c r="E4" s="42" t="s">
        <v>2423</v>
      </c>
      <c r="F4" s="40" t="s">
        <v>89</v>
      </c>
      <c r="G4" s="45"/>
    </row>
    <row r="5" ht="21" customHeight="true" spans="1:7">
      <c r="A5" s="39">
        <v>2</v>
      </c>
      <c r="B5" s="40" t="s">
        <v>66</v>
      </c>
      <c r="C5" s="41"/>
      <c r="D5" s="42" t="s">
        <v>106</v>
      </c>
      <c r="E5" s="42" t="s">
        <v>2424</v>
      </c>
      <c r="F5" s="40" t="s">
        <v>89</v>
      </c>
      <c r="G5" s="45"/>
    </row>
    <row r="6" ht="21" customHeight="true" spans="1:7">
      <c r="A6" s="39">
        <v>3</v>
      </c>
      <c r="B6" s="40" t="s">
        <v>66</v>
      </c>
      <c r="C6" s="41"/>
      <c r="D6" s="42" t="s">
        <v>99</v>
      </c>
      <c r="E6" s="42" t="s">
        <v>2425</v>
      </c>
      <c r="F6" s="40" t="s">
        <v>89</v>
      </c>
      <c r="G6" s="45"/>
    </row>
    <row r="7" ht="21" customHeight="true" spans="1:7">
      <c r="A7" s="39">
        <v>4</v>
      </c>
      <c r="B7" s="40" t="s">
        <v>66</v>
      </c>
      <c r="C7" s="41"/>
      <c r="D7" s="42" t="s">
        <v>247</v>
      </c>
      <c r="E7" s="42" t="s">
        <v>2423</v>
      </c>
      <c r="F7" s="40" t="s">
        <v>89</v>
      </c>
      <c r="G7" s="45"/>
    </row>
    <row r="8" ht="21" customHeight="true" spans="1:7">
      <c r="A8" s="39">
        <v>5</v>
      </c>
      <c r="B8" s="40" t="s">
        <v>66</v>
      </c>
      <c r="C8" s="41"/>
      <c r="D8" s="38" t="s">
        <v>208</v>
      </c>
      <c r="E8" s="42" t="s">
        <v>2424</v>
      </c>
      <c r="F8" s="40" t="s">
        <v>89</v>
      </c>
      <c r="G8" s="45"/>
    </row>
    <row r="9" ht="21" customHeight="true" spans="1:7">
      <c r="A9" s="39">
        <v>6</v>
      </c>
      <c r="B9" s="40" t="s">
        <v>66</v>
      </c>
      <c r="C9" s="41"/>
      <c r="D9" s="39" t="s">
        <v>426</v>
      </c>
      <c r="E9" s="42" t="s">
        <v>2426</v>
      </c>
      <c r="F9" s="40" t="s">
        <v>89</v>
      </c>
      <c r="G9" s="45"/>
    </row>
    <row r="10" ht="21" customHeight="true" spans="1:7">
      <c r="A10" s="39">
        <v>7</v>
      </c>
      <c r="B10" s="40" t="s">
        <v>66</v>
      </c>
      <c r="C10" s="43"/>
      <c r="D10" s="39" t="s">
        <v>367</v>
      </c>
      <c r="E10" s="42" t="s">
        <v>2426</v>
      </c>
      <c r="F10" s="40" t="s">
        <v>89</v>
      </c>
      <c r="G10" s="45"/>
    </row>
    <row r="11" ht="21" customHeight="true" spans="1:7">
      <c r="A11" s="39">
        <v>8</v>
      </c>
      <c r="B11" s="40" t="s">
        <v>66</v>
      </c>
      <c r="C11" s="43"/>
      <c r="D11" s="44" t="s">
        <v>622</v>
      </c>
      <c r="E11" s="42" t="s">
        <v>2423</v>
      </c>
      <c r="F11" s="40" t="s">
        <v>89</v>
      </c>
      <c r="G11" s="45"/>
    </row>
    <row r="12" ht="21" customHeight="true"/>
    <row r="13" ht="21" customHeight="true"/>
    <row r="14" ht="21" customHeight="true"/>
    <row r="172" spans="1:11">
      <c r="A172" s="46"/>
      <c r="B172" s="46"/>
      <c r="C172" s="47"/>
      <c r="D172" s="47"/>
      <c r="E172" s="47"/>
      <c r="G172" s="47"/>
      <c r="H172" s="47"/>
      <c r="J172" s="47" t="s">
        <v>2379</v>
      </c>
      <c r="K172" s="47" t="s">
        <v>2380</v>
      </c>
    </row>
    <row r="174" spans="1:11">
      <c r="A174" s="46"/>
      <c r="B174" s="46"/>
      <c r="C174" s="47"/>
      <c r="D174" s="47"/>
      <c r="E174" s="47"/>
      <c r="G174" s="47"/>
      <c r="H174" s="47"/>
      <c r="I174" s="47"/>
      <c r="J174" s="47" t="s">
        <v>2379</v>
      </c>
      <c r="K174" s="47" t="s">
        <v>2380</v>
      </c>
    </row>
    <row r="178" spans="1:9">
      <c r="A178" s="46"/>
      <c r="B178" s="46"/>
      <c r="C178" s="47"/>
      <c r="D178" s="47"/>
      <c r="E178" s="47"/>
      <c r="G178" s="47"/>
      <c r="H178" s="47"/>
      <c r="I178" s="47"/>
    </row>
    <row r="180" spans="1:11">
      <c r="A180" s="46"/>
      <c r="B180" s="46"/>
      <c r="C180" s="47"/>
      <c r="D180" s="47"/>
      <c r="E180" s="47"/>
      <c r="G180" s="47"/>
      <c r="H180" s="47"/>
      <c r="I180" s="47"/>
      <c r="J180" s="47" t="s">
        <v>2379</v>
      </c>
      <c r="K180" s="47" t="s">
        <v>2380</v>
      </c>
    </row>
    <row r="183" spans="1:11">
      <c r="A183" s="46"/>
      <c r="B183" s="46"/>
      <c r="C183" s="47"/>
      <c r="D183" s="47"/>
      <c r="E183" s="47"/>
      <c r="G183" s="48" t="s">
        <v>76</v>
      </c>
      <c r="H183" s="47"/>
      <c r="I183" s="47"/>
      <c r="J183" s="47" t="s">
        <v>2379</v>
      </c>
      <c r="K183" s="47" t="s">
        <v>2380</v>
      </c>
    </row>
  </sheetData>
  <mergeCells count="2">
    <mergeCell ref="A1:G1"/>
    <mergeCell ref="A2:G2"/>
  </mergeCells>
  <dataValidations count="2">
    <dataValidation type="list" allowBlank="1" showInputMessage="1" showErrorMessage="1" sqref="F4:F7 F8:F11">
      <formula1>"通过核查,限期整改,未参加核查"</formula1>
    </dataValidation>
    <dataValidation type="list" allowBlank="1" showInputMessage="1" showErrorMessage="1" sqref="B4:B11">
      <formula1>"福州,厦门,泉州,宁德,龙岩,南平,三明,漳州,莆田,漳州开发区,平潭"</formula1>
    </dataValidation>
  </dataValidations>
  <pageMargins left="0.75" right="0.75" top="1" bottom="1" header="0.5" footer="0.5"/>
  <pageSetup paperSize="9" orientation="landscape"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W42"/>
  <sheetViews>
    <sheetView workbookViewId="0">
      <selection activeCell="F10" sqref="F10"/>
    </sheetView>
  </sheetViews>
  <sheetFormatPr defaultColWidth="9" defaultRowHeight="13.5"/>
  <cols>
    <col min="1" max="19" width="9" style="1"/>
    <col min="20" max="21" width="11" style="1" customWidth="true"/>
    <col min="22" max="22" width="11.375" style="1" customWidth="true"/>
    <col min="23" max="23" width="14.125" style="1" customWidth="true"/>
    <col min="24" max="16384" width="9" style="1"/>
  </cols>
  <sheetData>
    <row r="1" spans="1:1">
      <c r="A1" s="2" t="s">
        <v>2427</v>
      </c>
    </row>
    <row r="2" ht="22.5" spans="1:23">
      <c r="A2" s="3" t="s">
        <v>2428</v>
      </c>
      <c r="B2" s="3"/>
      <c r="C2" s="3"/>
      <c r="D2" s="3"/>
      <c r="E2" s="3"/>
      <c r="F2" s="3"/>
      <c r="G2" s="3"/>
      <c r="H2" s="3"/>
      <c r="I2" s="3"/>
      <c r="J2" s="3"/>
      <c r="K2" s="3"/>
      <c r="L2" s="3"/>
      <c r="M2" s="3"/>
      <c r="N2" s="3"/>
      <c r="O2" s="3"/>
      <c r="P2" s="3"/>
      <c r="Q2" s="3"/>
      <c r="R2" s="3"/>
      <c r="S2" s="3"/>
      <c r="T2" s="3"/>
      <c r="U2" s="3"/>
      <c r="V2" s="3"/>
      <c r="W2" s="3"/>
    </row>
    <row r="3" ht="87" customHeight="true" spans="1:23">
      <c r="A3" s="4" t="s">
        <v>2</v>
      </c>
      <c r="B3" s="4" t="s">
        <v>2429</v>
      </c>
      <c r="C3" s="4" t="s">
        <v>2430</v>
      </c>
      <c r="D3" s="4" t="s">
        <v>2431</v>
      </c>
      <c r="E3" s="4" t="s">
        <v>24</v>
      </c>
      <c r="F3" s="4" t="s">
        <v>2135</v>
      </c>
      <c r="G3" s="4" t="s">
        <v>2432</v>
      </c>
      <c r="H3" s="4" t="s">
        <v>2433</v>
      </c>
      <c r="I3" s="4" t="s">
        <v>2434</v>
      </c>
      <c r="J3" s="4" t="s">
        <v>26</v>
      </c>
      <c r="K3" s="4" t="s">
        <v>2435</v>
      </c>
      <c r="L3" s="4" t="s">
        <v>2436</v>
      </c>
      <c r="M3" s="4" t="s">
        <v>2437</v>
      </c>
      <c r="N3" s="4" t="s">
        <v>2438</v>
      </c>
      <c r="O3" s="4" t="s">
        <v>2439</v>
      </c>
      <c r="P3" s="4" t="s">
        <v>2440</v>
      </c>
      <c r="Q3" s="4" t="s">
        <v>2441</v>
      </c>
      <c r="R3" s="4" t="s">
        <v>2442</v>
      </c>
      <c r="S3" s="4" t="s">
        <v>2443</v>
      </c>
      <c r="T3" s="20" t="s">
        <v>2444</v>
      </c>
      <c r="U3" s="4" t="s">
        <v>2445</v>
      </c>
      <c r="V3" s="28" t="s">
        <v>2446</v>
      </c>
      <c r="W3" s="28" t="s">
        <v>42</v>
      </c>
    </row>
    <row r="4" ht="100" customHeight="true" spans="1:23">
      <c r="A4" s="5">
        <v>1</v>
      </c>
      <c r="B4" s="5" t="s">
        <v>2447</v>
      </c>
      <c r="C4" s="5" t="s">
        <v>2448</v>
      </c>
      <c r="D4" s="5" t="s">
        <v>2449</v>
      </c>
      <c r="E4" s="5" t="s">
        <v>66</v>
      </c>
      <c r="F4" s="5" t="s">
        <v>2450</v>
      </c>
      <c r="G4" s="5" t="s">
        <v>2451</v>
      </c>
      <c r="H4" s="5" t="s">
        <v>2452</v>
      </c>
      <c r="I4" s="5">
        <v>15859775866</v>
      </c>
      <c r="J4" s="5">
        <v>15859775866</v>
      </c>
      <c r="K4" s="5" t="s">
        <v>2453</v>
      </c>
      <c r="L4" s="5" t="s">
        <v>2454</v>
      </c>
      <c r="M4" s="5" t="s">
        <v>2455</v>
      </c>
      <c r="N4" s="5" t="s">
        <v>77</v>
      </c>
      <c r="O4" s="11" t="s">
        <v>77</v>
      </c>
      <c r="P4" s="13">
        <v>43666</v>
      </c>
      <c r="Q4" s="21">
        <v>2</v>
      </c>
      <c r="R4" s="22" t="s">
        <v>76</v>
      </c>
      <c r="S4" s="21">
        <v>0</v>
      </c>
      <c r="T4" s="23">
        <v>0</v>
      </c>
      <c r="U4" s="21">
        <v>0</v>
      </c>
      <c r="V4" s="23" t="s">
        <v>2456</v>
      </c>
      <c r="W4" s="29"/>
    </row>
    <row r="5" ht="48" customHeight="true" spans="1:23">
      <c r="A5" s="5">
        <v>2</v>
      </c>
      <c r="B5" s="5" t="s">
        <v>2457</v>
      </c>
      <c r="C5" s="5" t="s">
        <v>2458</v>
      </c>
      <c r="D5" s="5" t="s">
        <v>2459</v>
      </c>
      <c r="E5" s="5" t="s">
        <v>66</v>
      </c>
      <c r="F5" s="5" t="s">
        <v>2460</v>
      </c>
      <c r="G5" s="5" t="s">
        <v>2461</v>
      </c>
      <c r="H5" s="5" t="s">
        <v>2462</v>
      </c>
      <c r="I5" s="5" t="s">
        <v>2463</v>
      </c>
      <c r="J5" s="5" t="s">
        <v>2464</v>
      </c>
      <c r="K5" s="5" t="s">
        <v>2465</v>
      </c>
      <c r="L5" s="5" t="s">
        <v>2466</v>
      </c>
      <c r="M5" s="5" t="s">
        <v>2467</v>
      </c>
      <c r="N5" s="5" t="s">
        <v>77</v>
      </c>
      <c r="O5" s="11" t="s">
        <v>77</v>
      </c>
      <c r="P5" s="13">
        <v>45225</v>
      </c>
      <c r="Q5" s="14">
        <v>3</v>
      </c>
      <c r="R5" s="14" t="s">
        <v>77</v>
      </c>
      <c r="S5" s="14">
        <v>25</v>
      </c>
      <c r="T5" s="14">
        <v>40</v>
      </c>
      <c r="U5" s="14">
        <v>14.5</v>
      </c>
      <c r="V5" s="11" t="s">
        <v>2468</v>
      </c>
      <c r="W5" s="29"/>
    </row>
    <row r="6" ht="60" customHeight="true" spans="1:23">
      <c r="A6" s="5">
        <v>3</v>
      </c>
      <c r="B6" s="5" t="s">
        <v>2469</v>
      </c>
      <c r="C6" s="5" t="s">
        <v>2470</v>
      </c>
      <c r="D6" s="5" t="s">
        <v>2471</v>
      </c>
      <c r="E6" s="5" t="s">
        <v>66</v>
      </c>
      <c r="F6" s="5" t="s">
        <v>2472</v>
      </c>
      <c r="G6" s="5" t="s">
        <v>2473</v>
      </c>
      <c r="H6" s="5" t="s">
        <v>2474</v>
      </c>
      <c r="I6" s="5" t="s">
        <v>2475</v>
      </c>
      <c r="J6" s="5" t="s">
        <v>2476</v>
      </c>
      <c r="K6" s="5" t="s">
        <v>2476</v>
      </c>
      <c r="L6" s="5" t="s">
        <v>2477</v>
      </c>
      <c r="M6" s="5" t="s">
        <v>2478</v>
      </c>
      <c r="N6" s="5" t="s">
        <v>77</v>
      </c>
      <c r="O6" s="11" t="s">
        <v>76</v>
      </c>
      <c r="P6" s="13">
        <v>45348</v>
      </c>
      <c r="Q6" s="24">
        <v>1</v>
      </c>
      <c r="R6" s="23" t="s">
        <v>76</v>
      </c>
      <c r="S6" s="23">
        <v>0</v>
      </c>
      <c r="T6" s="23">
        <v>0</v>
      </c>
      <c r="U6" s="30">
        <v>0</v>
      </c>
      <c r="V6" s="23" t="s">
        <v>2456</v>
      </c>
      <c r="W6" s="29"/>
    </row>
    <row r="7" ht="42" customHeight="true" spans="1:23">
      <c r="A7" s="5">
        <v>4</v>
      </c>
      <c r="B7" s="5" t="s">
        <v>2479</v>
      </c>
      <c r="C7" s="5" t="s">
        <v>2480</v>
      </c>
      <c r="D7" s="5" t="s">
        <v>2481</v>
      </c>
      <c r="E7" s="5" t="s">
        <v>66</v>
      </c>
      <c r="F7" s="5" t="s">
        <v>2482</v>
      </c>
      <c r="G7" s="5" t="s">
        <v>2483</v>
      </c>
      <c r="H7" s="5" t="s">
        <v>2484</v>
      </c>
      <c r="I7" s="5" t="s">
        <v>2485</v>
      </c>
      <c r="J7" s="5" t="s">
        <v>2485</v>
      </c>
      <c r="K7" s="5" t="s">
        <v>2465</v>
      </c>
      <c r="L7" s="5" t="s">
        <v>2486</v>
      </c>
      <c r="M7" s="5" t="s">
        <v>2487</v>
      </c>
      <c r="N7" s="5" t="s">
        <v>77</v>
      </c>
      <c r="O7" s="11" t="s">
        <v>76</v>
      </c>
      <c r="P7" s="14" t="s">
        <v>2140</v>
      </c>
      <c r="Q7" s="14">
        <v>0</v>
      </c>
      <c r="R7" s="14" t="s">
        <v>76</v>
      </c>
      <c r="S7" s="14">
        <v>0</v>
      </c>
      <c r="T7" s="14">
        <v>0</v>
      </c>
      <c r="U7" s="14">
        <v>0</v>
      </c>
      <c r="V7" s="23" t="s">
        <v>2456</v>
      </c>
      <c r="W7" s="29"/>
    </row>
    <row r="8" ht="40" customHeight="true" spans="1:23">
      <c r="A8" s="5">
        <v>5</v>
      </c>
      <c r="B8" s="5" t="s">
        <v>2488</v>
      </c>
      <c r="C8" s="5" t="s">
        <v>2489</v>
      </c>
      <c r="D8" s="5" t="s">
        <v>2490</v>
      </c>
      <c r="E8" s="5" t="s">
        <v>66</v>
      </c>
      <c r="F8" s="5" t="s">
        <v>2450</v>
      </c>
      <c r="G8" s="5" t="s">
        <v>2491</v>
      </c>
      <c r="H8" s="5" t="s">
        <v>2492</v>
      </c>
      <c r="I8" s="5">
        <v>13400767971</v>
      </c>
      <c r="J8" s="5" t="s">
        <v>2493</v>
      </c>
      <c r="K8" s="5" t="s">
        <v>2493</v>
      </c>
      <c r="L8" s="5" t="s">
        <v>2494</v>
      </c>
      <c r="M8" s="5" t="s">
        <v>2495</v>
      </c>
      <c r="N8" s="5" t="s">
        <v>77</v>
      </c>
      <c r="O8" s="11" t="s">
        <v>77</v>
      </c>
      <c r="P8" s="13">
        <v>44096</v>
      </c>
      <c r="Q8" s="24">
        <v>3</v>
      </c>
      <c r="R8" s="23" t="s">
        <v>76</v>
      </c>
      <c r="S8" s="23">
        <v>0</v>
      </c>
      <c r="T8" s="23">
        <v>0</v>
      </c>
      <c r="U8" s="30">
        <v>0</v>
      </c>
      <c r="V8" s="23" t="s">
        <v>2456</v>
      </c>
      <c r="W8" s="29"/>
    </row>
    <row r="9" ht="75" customHeight="true" spans="1:23">
      <c r="A9" s="5">
        <v>6</v>
      </c>
      <c r="B9" s="5" t="s">
        <v>2496</v>
      </c>
      <c r="C9" s="5" t="s">
        <v>2497</v>
      </c>
      <c r="D9" s="5" t="s">
        <v>2498</v>
      </c>
      <c r="E9" s="5" t="s">
        <v>66</v>
      </c>
      <c r="F9" s="5" t="s">
        <v>70</v>
      </c>
      <c r="G9" s="5" t="s">
        <v>2499</v>
      </c>
      <c r="H9" s="5" t="s">
        <v>2500</v>
      </c>
      <c r="I9" s="5" t="s">
        <v>2501</v>
      </c>
      <c r="J9" s="5" t="s">
        <v>2501</v>
      </c>
      <c r="K9" s="5" t="s">
        <v>2502</v>
      </c>
      <c r="L9" s="5" t="s">
        <v>2503</v>
      </c>
      <c r="M9" s="5" t="s">
        <v>2504</v>
      </c>
      <c r="N9" s="5" t="s">
        <v>77</v>
      </c>
      <c r="O9" s="11" t="s">
        <v>76</v>
      </c>
      <c r="P9" s="15"/>
      <c r="Q9" s="24"/>
      <c r="R9" s="23"/>
      <c r="S9" s="23"/>
      <c r="T9" s="23"/>
      <c r="U9" s="30"/>
      <c r="V9" s="11" t="s">
        <v>2505</v>
      </c>
      <c r="W9" s="29" t="s">
        <v>2506</v>
      </c>
    </row>
    <row r="10" ht="55" customHeight="true" spans="1:23">
      <c r="A10" s="5">
        <v>7</v>
      </c>
      <c r="B10" s="5" t="s">
        <v>2507</v>
      </c>
      <c r="C10" s="5" t="s">
        <v>2508</v>
      </c>
      <c r="D10" s="5" t="s">
        <v>2509</v>
      </c>
      <c r="E10" s="5" t="s">
        <v>66</v>
      </c>
      <c r="F10" s="5" t="s">
        <v>70</v>
      </c>
      <c r="G10" s="5" t="s">
        <v>2510</v>
      </c>
      <c r="H10" s="5" t="s">
        <v>2511</v>
      </c>
      <c r="I10" s="5" t="s">
        <v>2512</v>
      </c>
      <c r="J10" s="5" t="s">
        <v>2513</v>
      </c>
      <c r="K10" s="5" t="s">
        <v>2514</v>
      </c>
      <c r="L10" s="5" t="s">
        <v>2515</v>
      </c>
      <c r="M10" s="5" t="s">
        <v>2516</v>
      </c>
      <c r="N10" s="5" t="s">
        <v>77</v>
      </c>
      <c r="O10" s="11" t="s">
        <v>77</v>
      </c>
      <c r="P10" s="13">
        <v>45712</v>
      </c>
      <c r="Q10" s="24">
        <v>1</v>
      </c>
      <c r="R10" s="23" t="s">
        <v>77</v>
      </c>
      <c r="S10" s="23">
        <v>8</v>
      </c>
      <c r="T10" s="23">
        <v>16</v>
      </c>
      <c r="U10" s="30">
        <v>24</v>
      </c>
      <c r="V10" s="11" t="s">
        <v>2468</v>
      </c>
      <c r="W10" s="29"/>
    </row>
    <row r="11" ht="38.25" spans="1:23">
      <c r="A11" s="5">
        <v>8</v>
      </c>
      <c r="B11" s="5" t="s">
        <v>2517</v>
      </c>
      <c r="C11" s="5" t="s">
        <v>2518</v>
      </c>
      <c r="D11" s="5" t="s">
        <v>2519</v>
      </c>
      <c r="E11" s="5" t="s">
        <v>66</v>
      </c>
      <c r="F11" s="5" t="s">
        <v>2520</v>
      </c>
      <c r="G11" s="5" t="s">
        <v>2521</v>
      </c>
      <c r="H11" s="5" t="s">
        <v>2522</v>
      </c>
      <c r="I11" s="5" t="s">
        <v>2523</v>
      </c>
      <c r="J11" s="5" t="s">
        <v>2524</v>
      </c>
      <c r="K11" s="5" t="s">
        <v>2525</v>
      </c>
      <c r="L11" s="5" t="s">
        <v>2526</v>
      </c>
      <c r="M11" s="5" t="s">
        <v>2527</v>
      </c>
      <c r="N11" s="5" t="s">
        <v>77</v>
      </c>
      <c r="O11" s="11" t="s">
        <v>77</v>
      </c>
      <c r="P11" s="16">
        <v>45056</v>
      </c>
      <c r="Q11" s="25">
        <v>1</v>
      </c>
      <c r="R11" s="22" t="s">
        <v>76</v>
      </c>
      <c r="S11" s="21">
        <v>0</v>
      </c>
      <c r="T11" s="26">
        <v>0</v>
      </c>
      <c r="U11" s="21">
        <v>0</v>
      </c>
      <c r="V11" s="23" t="s">
        <v>2456</v>
      </c>
      <c r="W11" s="29"/>
    </row>
    <row r="12" ht="63.75" spans="1:23">
      <c r="A12" s="5">
        <v>9</v>
      </c>
      <c r="B12" s="5" t="s">
        <v>2528</v>
      </c>
      <c r="C12" s="5" t="s">
        <v>2529</v>
      </c>
      <c r="D12" s="5" t="s">
        <v>2530</v>
      </c>
      <c r="E12" s="5" t="s">
        <v>66</v>
      </c>
      <c r="F12" s="5" t="s">
        <v>70</v>
      </c>
      <c r="G12" s="5" t="s">
        <v>2531</v>
      </c>
      <c r="H12" s="5" t="s">
        <v>2532</v>
      </c>
      <c r="I12" s="5" t="s">
        <v>2533</v>
      </c>
      <c r="J12" s="5" t="s">
        <v>2534</v>
      </c>
      <c r="K12" s="5" t="s">
        <v>2534</v>
      </c>
      <c r="L12" s="5" t="s">
        <v>2535</v>
      </c>
      <c r="M12" s="5" t="s">
        <v>2536</v>
      </c>
      <c r="N12" s="5" t="s">
        <v>77</v>
      </c>
      <c r="O12" s="11" t="s">
        <v>76</v>
      </c>
      <c r="P12" s="15"/>
      <c r="Q12" s="24">
        <v>0</v>
      </c>
      <c r="R12" s="23" t="s">
        <v>76</v>
      </c>
      <c r="S12" s="23">
        <v>0</v>
      </c>
      <c r="T12" s="23">
        <v>0</v>
      </c>
      <c r="U12" s="30">
        <v>0</v>
      </c>
      <c r="V12" s="23" t="s">
        <v>2456</v>
      </c>
      <c r="W12" s="29"/>
    </row>
    <row r="13" ht="102" spans="1:23">
      <c r="A13" s="5">
        <v>10</v>
      </c>
      <c r="B13" s="5" t="s">
        <v>2537</v>
      </c>
      <c r="C13" s="5" t="s">
        <v>2538</v>
      </c>
      <c r="D13" s="5" t="s">
        <v>2539</v>
      </c>
      <c r="E13" s="5" t="s">
        <v>66</v>
      </c>
      <c r="F13" s="5" t="s">
        <v>2540</v>
      </c>
      <c r="G13" s="5" t="s">
        <v>2541</v>
      </c>
      <c r="H13" s="5" t="s">
        <v>2542</v>
      </c>
      <c r="I13" s="478" t="s">
        <v>2543</v>
      </c>
      <c r="J13" s="5" t="s">
        <v>2544</v>
      </c>
      <c r="K13" s="5" t="s">
        <v>2544</v>
      </c>
      <c r="L13" s="5" t="s">
        <v>2545</v>
      </c>
      <c r="M13" s="8" t="s">
        <v>2546</v>
      </c>
      <c r="N13" s="11" t="s">
        <v>77</v>
      </c>
      <c r="O13" s="11" t="s">
        <v>76</v>
      </c>
      <c r="P13" s="15"/>
      <c r="Q13" s="24"/>
      <c r="R13" s="23"/>
      <c r="S13" s="23"/>
      <c r="T13" s="23"/>
      <c r="U13" s="30"/>
      <c r="V13" s="11" t="s">
        <v>2547</v>
      </c>
      <c r="W13" s="11" t="s">
        <v>2548</v>
      </c>
    </row>
    <row r="14" ht="76.5" spans="1:23">
      <c r="A14" s="5">
        <v>11</v>
      </c>
      <c r="B14" s="5" t="s">
        <v>2549</v>
      </c>
      <c r="C14" s="5" t="s">
        <v>2550</v>
      </c>
      <c r="D14" s="5" t="s">
        <v>2551</v>
      </c>
      <c r="E14" s="5" t="s">
        <v>66</v>
      </c>
      <c r="F14" s="5" t="s">
        <v>2552</v>
      </c>
      <c r="G14" s="5" t="s">
        <v>2553</v>
      </c>
      <c r="H14" s="5" t="s">
        <v>2554</v>
      </c>
      <c r="I14" s="5" t="s">
        <v>2555</v>
      </c>
      <c r="J14" s="5" t="s">
        <v>2556</v>
      </c>
      <c r="K14" s="5" t="s">
        <v>2557</v>
      </c>
      <c r="L14" s="5" t="s">
        <v>2558</v>
      </c>
      <c r="M14" s="5" t="s">
        <v>2559</v>
      </c>
      <c r="N14" s="5" t="s">
        <v>77</v>
      </c>
      <c r="O14" s="11" t="s">
        <v>77</v>
      </c>
      <c r="P14" s="15"/>
      <c r="Q14" s="24"/>
      <c r="R14" s="23"/>
      <c r="S14" s="23"/>
      <c r="T14" s="23"/>
      <c r="U14" s="30"/>
      <c r="V14" s="11" t="s">
        <v>2505</v>
      </c>
      <c r="W14" s="29" t="s">
        <v>2560</v>
      </c>
    </row>
    <row r="15" ht="89.25" spans="1:23">
      <c r="A15" s="5">
        <v>12</v>
      </c>
      <c r="B15" s="5" t="s">
        <v>2561</v>
      </c>
      <c r="C15" s="5" t="s">
        <v>2562</v>
      </c>
      <c r="D15" s="5" t="s">
        <v>2563</v>
      </c>
      <c r="E15" s="5" t="s">
        <v>66</v>
      </c>
      <c r="F15" s="5" t="s">
        <v>70</v>
      </c>
      <c r="G15" s="5" t="s">
        <v>2564</v>
      </c>
      <c r="H15" s="5" t="s">
        <v>2565</v>
      </c>
      <c r="I15" s="5" t="s">
        <v>2566</v>
      </c>
      <c r="J15" s="5" t="s">
        <v>2566</v>
      </c>
      <c r="K15" s="5" t="s">
        <v>2566</v>
      </c>
      <c r="L15" s="5" t="s">
        <v>2567</v>
      </c>
      <c r="M15" s="5" t="s">
        <v>2568</v>
      </c>
      <c r="N15" s="5" t="s">
        <v>77</v>
      </c>
      <c r="O15" s="11" t="s">
        <v>77</v>
      </c>
      <c r="P15" s="13">
        <v>44738</v>
      </c>
      <c r="Q15" s="24">
        <v>10</v>
      </c>
      <c r="R15" s="23" t="s">
        <v>77</v>
      </c>
      <c r="S15" s="23">
        <v>150</v>
      </c>
      <c r="T15" s="23">
        <v>260</v>
      </c>
      <c r="U15" s="30">
        <v>217</v>
      </c>
      <c r="V15" s="11" t="s">
        <v>2468</v>
      </c>
      <c r="W15" s="29"/>
    </row>
    <row r="16" ht="76.5" spans="1:23">
      <c r="A16" s="5">
        <v>13</v>
      </c>
      <c r="B16" s="5" t="s">
        <v>2569</v>
      </c>
      <c r="C16" s="5" t="s">
        <v>2570</v>
      </c>
      <c r="D16" s="5" t="s">
        <v>2571</v>
      </c>
      <c r="E16" s="5" t="s">
        <v>66</v>
      </c>
      <c r="F16" s="5" t="s">
        <v>70</v>
      </c>
      <c r="G16" s="5" t="s">
        <v>2572</v>
      </c>
      <c r="H16" s="5" t="s">
        <v>2573</v>
      </c>
      <c r="I16" s="5" t="s">
        <v>2574</v>
      </c>
      <c r="J16" s="5" t="s">
        <v>2574</v>
      </c>
      <c r="K16" s="5" t="s">
        <v>2574</v>
      </c>
      <c r="L16" s="5" t="s">
        <v>2575</v>
      </c>
      <c r="M16" s="5" t="s">
        <v>2576</v>
      </c>
      <c r="N16" s="5" t="s">
        <v>77</v>
      </c>
      <c r="O16" s="11" t="s">
        <v>76</v>
      </c>
      <c r="P16" s="15"/>
      <c r="Q16" s="24"/>
      <c r="R16" s="23"/>
      <c r="S16" s="23"/>
      <c r="T16" s="23"/>
      <c r="U16" s="30"/>
      <c r="V16" s="23" t="s">
        <v>2456</v>
      </c>
      <c r="W16" s="29" t="s">
        <v>2577</v>
      </c>
    </row>
    <row r="17" ht="89.25" spans="1:23">
      <c r="A17" s="5">
        <v>14</v>
      </c>
      <c r="B17" s="5" t="s">
        <v>2578</v>
      </c>
      <c r="C17" s="5" t="s">
        <v>2579</v>
      </c>
      <c r="D17" s="5" t="s">
        <v>2580</v>
      </c>
      <c r="E17" s="5" t="s">
        <v>66</v>
      </c>
      <c r="F17" s="5" t="s">
        <v>70</v>
      </c>
      <c r="G17" s="5" t="s">
        <v>2581</v>
      </c>
      <c r="H17" s="5" t="s">
        <v>2582</v>
      </c>
      <c r="I17" s="5" t="s">
        <v>2583</v>
      </c>
      <c r="J17" s="5" t="s">
        <v>2583</v>
      </c>
      <c r="K17" s="5" t="s">
        <v>2140</v>
      </c>
      <c r="L17" s="5" t="s">
        <v>2584</v>
      </c>
      <c r="M17" s="5" t="s">
        <v>2585</v>
      </c>
      <c r="N17" s="5" t="s">
        <v>77</v>
      </c>
      <c r="O17" s="11" t="s">
        <v>76</v>
      </c>
      <c r="P17" s="13">
        <v>45749</v>
      </c>
      <c r="Q17" s="24">
        <v>1</v>
      </c>
      <c r="R17" s="23" t="s">
        <v>77</v>
      </c>
      <c r="S17" s="23">
        <v>61</v>
      </c>
      <c r="T17" s="23">
        <v>61</v>
      </c>
      <c r="U17" s="30">
        <v>3.5</v>
      </c>
      <c r="V17" s="11" t="s">
        <v>2468</v>
      </c>
      <c r="W17" s="29"/>
    </row>
    <row r="18" ht="76.5" spans="1:23">
      <c r="A18" s="5">
        <v>15</v>
      </c>
      <c r="B18" s="5" t="s">
        <v>2586</v>
      </c>
      <c r="C18" s="5" t="s">
        <v>2587</v>
      </c>
      <c r="D18" s="5" t="s">
        <v>2588</v>
      </c>
      <c r="E18" s="5" t="s">
        <v>66</v>
      </c>
      <c r="F18" s="5" t="s">
        <v>2589</v>
      </c>
      <c r="G18" s="5" t="s">
        <v>2590</v>
      </c>
      <c r="H18" s="5" t="s">
        <v>2591</v>
      </c>
      <c r="I18" s="5" t="s">
        <v>2592</v>
      </c>
      <c r="J18" s="5" t="s">
        <v>2592</v>
      </c>
      <c r="K18" s="5" t="s">
        <v>2593</v>
      </c>
      <c r="L18" s="5" t="s">
        <v>2594</v>
      </c>
      <c r="M18" s="5" t="s">
        <v>2595</v>
      </c>
      <c r="N18" s="5" t="s">
        <v>77</v>
      </c>
      <c r="O18" s="11" t="s">
        <v>77</v>
      </c>
      <c r="P18" s="13">
        <v>44705</v>
      </c>
      <c r="Q18" s="24">
        <v>6</v>
      </c>
      <c r="R18" s="23"/>
      <c r="S18" s="23"/>
      <c r="T18" s="23"/>
      <c r="U18" s="30"/>
      <c r="V18" s="23" t="s">
        <v>2456</v>
      </c>
      <c r="W18" s="29" t="s">
        <v>2577</v>
      </c>
    </row>
    <row r="19" ht="89.25" spans="1:23">
      <c r="A19" s="5">
        <v>16</v>
      </c>
      <c r="B19" s="5" t="s">
        <v>2596</v>
      </c>
      <c r="C19" s="5" t="s">
        <v>2597</v>
      </c>
      <c r="D19" s="5" t="s">
        <v>2598</v>
      </c>
      <c r="E19" s="5" t="s">
        <v>66</v>
      </c>
      <c r="F19" s="5" t="s">
        <v>2599</v>
      </c>
      <c r="G19" s="5" t="s">
        <v>2600</v>
      </c>
      <c r="H19" s="5" t="s">
        <v>2601</v>
      </c>
      <c r="I19" s="5" t="s">
        <v>2602</v>
      </c>
      <c r="J19" s="5" t="s">
        <v>2602</v>
      </c>
      <c r="K19" s="5" t="s">
        <v>2140</v>
      </c>
      <c r="L19" s="5" t="s">
        <v>2603</v>
      </c>
      <c r="M19" s="5" t="s">
        <v>2604</v>
      </c>
      <c r="N19" s="5" t="s">
        <v>76</v>
      </c>
      <c r="O19" s="11" t="s">
        <v>77</v>
      </c>
      <c r="P19" s="13">
        <v>45034</v>
      </c>
      <c r="Q19" s="24">
        <v>1</v>
      </c>
      <c r="R19" s="23"/>
      <c r="S19" s="23"/>
      <c r="T19" s="23"/>
      <c r="U19" s="30"/>
      <c r="V19" s="8"/>
      <c r="W19" s="29" t="s">
        <v>2605</v>
      </c>
    </row>
    <row r="20" ht="76.5" spans="1:23">
      <c r="A20" s="5">
        <v>17</v>
      </c>
      <c r="B20" s="6" t="s">
        <v>2606</v>
      </c>
      <c r="C20" s="6" t="s">
        <v>2607</v>
      </c>
      <c r="D20" s="6" t="s">
        <v>2608</v>
      </c>
      <c r="E20" s="6" t="s">
        <v>66</v>
      </c>
      <c r="F20" s="5" t="s">
        <v>70</v>
      </c>
      <c r="G20" s="6" t="s">
        <v>2609</v>
      </c>
      <c r="H20" s="6" t="s">
        <v>2610</v>
      </c>
      <c r="I20" s="6" t="s">
        <v>2611</v>
      </c>
      <c r="J20" s="6" t="s">
        <v>2612</v>
      </c>
      <c r="K20" s="6" t="s">
        <v>2613</v>
      </c>
      <c r="L20" s="6" t="s">
        <v>2614</v>
      </c>
      <c r="M20" s="6" t="s">
        <v>2615</v>
      </c>
      <c r="N20" s="6" t="s">
        <v>77</v>
      </c>
      <c r="O20" s="17" t="s">
        <v>77</v>
      </c>
      <c r="P20" s="16">
        <v>45741</v>
      </c>
      <c r="Q20" s="25" t="s">
        <v>2616</v>
      </c>
      <c r="R20" s="22" t="s">
        <v>76</v>
      </c>
      <c r="S20" s="21">
        <v>0</v>
      </c>
      <c r="T20" s="26">
        <v>0</v>
      </c>
      <c r="U20" s="21">
        <v>0</v>
      </c>
      <c r="V20" s="23" t="s">
        <v>2456</v>
      </c>
      <c r="W20" s="29"/>
    </row>
    <row r="21" ht="51" spans="1:23">
      <c r="A21" s="5">
        <v>18</v>
      </c>
      <c r="B21" s="6" t="s">
        <v>2617</v>
      </c>
      <c r="C21" s="6" t="s">
        <v>2618</v>
      </c>
      <c r="D21" s="6" t="s">
        <v>2619</v>
      </c>
      <c r="E21" s="6" t="s">
        <v>66</v>
      </c>
      <c r="F21" s="6" t="s">
        <v>2520</v>
      </c>
      <c r="G21" s="6" t="s">
        <v>2620</v>
      </c>
      <c r="H21" s="6" t="s">
        <v>2621</v>
      </c>
      <c r="I21" s="6" t="s">
        <v>2622</v>
      </c>
      <c r="J21" s="6" t="s">
        <v>2622</v>
      </c>
      <c r="K21" s="6" t="s">
        <v>2622</v>
      </c>
      <c r="L21" s="6" t="s">
        <v>2623</v>
      </c>
      <c r="M21" s="6" t="s">
        <v>2624</v>
      </c>
      <c r="N21" s="6" t="s">
        <v>77</v>
      </c>
      <c r="O21" s="17" t="s">
        <v>77</v>
      </c>
      <c r="P21" s="16">
        <v>44890</v>
      </c>
      <c r="Q21" s="25">
        <v>1</v>
      </c>
      <c r="R21" s="22" t="s">
        <v>76</v>
      </c>
      <c r="S21" s="21">
        <v>0</v>
      </c>
      <c r="T21" s="26">
        <v>0</v>
      </c>
      <c r="U21" s="21">
        <v>0</v>
      </c>
      <c r="V21" s="23" t="s">
        <v>2456</v>
      </c>
      <c r="W21" s="29"/>
    </row>
    <row r="22" ht="51" spans="1:23">
      <c r="A22" s="5">
        <v>19</v>
      </c>
      <c r="B22" s="6" t="s">
        <v>2625</v>
      </c>
      <c r="C22" s="6" t="s">
        <v>2626</v>
      </c>
      <c r="D22" s="6" t="s">
        <v>2627</v>
      </c>
      <c r="E22" s="6" t="s">
        <v>66</v>
      </c>
      <c r="F22" s="6" t="s">
        <v>2450</v>
      </c>
      <c r="G22" s="6" t="s">
        <v>2628</v>
      </c>
      <c r="H22" s="6" t="s">
        <v>2629</v>
      </c>
      <c r="I22" s="6" t="s">
        <v>2630</v>
      </c>
      <c r="J22" s="6" t="s">
        <v>2630</v>
      </c>
      <c r="K22" s="6" t="s">
        <v>2631</v>
      </c>
      <c r="L22" s="6" t="s">
        <v>2632</v>
      </c>
      <c r="M22" s="6" t="s">
        <v>2633</v>
      </c>
      <c r="N22" s="6" t="s">
        <v>77</v>
      </c>
      <c r="O22" s="17" t="s">
        <v>77</v>
      </c>
      <c r="P22" s="18">
        <v>45023</v>
      </c>
      <c r="Q22" s="24">
        <v>4</v>
      </c>
      <c r="R22" s="23" t="s">
        <v>76</v>
      </c>
      <c r="S22" s="23">
        <v>0</v>
      </c>
      <c r="T22" s="23">
        <v>0</v>
      </c>
      <c r="U22" s="30">
        <v>0</v>
      </c>
      <c r="V22" s="23" t="s">
        <v>2456</v>
      </c>
      <c r="W22" s="29"/>
    </row>
    <row r="23" ht="51" spans="1:23">
      <c r="A23" s="5">
        <v>20</v>
      </c>
      <c r="B23" s="6" t="s">
        <v>2634</v>
      </c>
      <c r="C23" s="6" t="s">
        <v>2635</v>
      </c>
      <c r="D23" s="6" t="s">
        <v>2636</v>
      </c>
      <c r="E23" s="6" t="s">
        <v>66</v>
      </c>
      <c r="F23" s="6" t="s">
        <v>2637</v>
      </c>
      <c r="G23" s="6" t="s">
        <v>2638</v>
      </c>
      <c r="H23" s="6" t="s">
        <v>2639</v>
      </c>
      <c r="I23" s="6" t="s">
        <v>2640</v>
      </c>
      <c r="J23" s="6" t="s">
        <v>2640</v>
      </c>
      <c r="K23" s="6" t="s">
        <v>2641</v>
      </c>
      <c r="L23" s="6" t="s">
        <v>2642</v>
      </c>
      <c r="M23" s="6" t="s">
        <v>2643</v>
      </c>
      <c r="N23" s="6" t="s">
        <v>77</v>
      </c>
      <c r="O23" s="17" t="s">
        <v>77</v>
      </c>
      <c r="P23" s="18">
        <v>45040</v>
      </c>
      <c r="Q23" s="24">
        <v>1</v>
      </c>
      <c r="R23" s="23" t="s">
        <v>76</v>
      </c>
      <c r="S23" s="23">
        <v>0</v>
      </c>
      <c r="T23" s="23">
        <v>0</v>
      </c>
      <c r="U23" s="30">
        <v>0</v>
      </c>
      <c r="V23" s="23" t="s">
        <v>2456</v>
      </c>
      <c r="W23" s="29"/>
    </row>
    <row r="24" ht="76.5" spans="1:23">
      <c r="A24" s="5">
        <v>21</v>
      </c>
      <c r="B24" s="6" t="s">
        <v>2644</v>
      </c>
      <c r="C24" s="6" t="s">
        <v>2645</v>
      </c>
      <c r="D24" s="6" t="s">
        <v>2646</v>
      </c>
      <c r="E24" s="6" t="s">
        <v>66</v>
      </c>
      <c r="F24" s="6" t="s">
        <v>70</v>
      </c>
      <c r="G24" s="6" t="s">
        <v>2647</v>
      </c>
      <c r="H24" s="6" t="s">
        <v>2648</v>
      </c>
      <c r="I24" s="6" t="s">
        <v>2649</v>
      </c>
      <c r="J24" s="6" t="s">
        <v>2650</v>
      </c>
      <c r="K24" s="6" t="s">
        <v>2649</v>
      </c>
      <c r="L24" s="6" t="s">
        <v>2651</v>
      </c>
      <c r="M24" s="6" t="s">
        <v>2652</v>
      </c>
      <c r="N24" s="6" t="s">
        <v>77</v>
      </c>
      <c r="O24" s="17" t="s">
        <v>77</v>
      </c>
      <c r="P24" s="18">
        <v>44982</v>
      </c>
      <c r="Q24" s="24">
        <v>13</v>
      </c>
      <c r="R24" s="23" t="s">
        <v>77</v>
      </c>
      <c r="S24" s="23">
        <v>654</v>
      </c>
      <c r="T24" s="23">
        <v>654</v>
      </c>
      <c r="U24" s="30">
        <v>880</v>
      </c>
      <c r="V24" s="11" t="s">
        <v>2468</v>
      </c>
      <c r="W24" s="29"/>
    </row>
    <row r="25" ht="76.5" spans="1:23">
      <c r="A25" s="5">
        <v>22</v>
      </c>
      <c r="B25" s="6" t="s">
        <v>2653</v>
      </c>
      <c r="C25" s="6" t="s">
        <v>2654</v>
      </c>
      <c r="D25" s="6" t="s">
        <v>2655</v>
      </c>
      <c r="E25" s="6" t="s">
        <v>66</v>
      </c>
      <c r="F25" s="6" t="s">
        <v>2450</v>
      </c>
      <c r="G25" s="6" t="s">
        <v>2656</v>
      </c>
      <c r="H25" s="6" t="s">
        <v>2657</v>
      </c>
      <c r="I25" s="6" t="s">
        <v>2658</v>
      </c>
      <c r="J25" s="6" t="s">
        <v>2658</v>
      </c>
      <c r="K25" s="6" t="s">
        <v>2658</v>
      </c>
      <c r="L25" s="6" t="s">
        <v>2659</v>
      </c>
      <c r="M25" s="6" t="s">
        <v>2660</v>
      </c>
      <c r="N25" s="6" t="s">
        <v>77</v>
      </c>
      <c r="O25" s="17" t="s">
        <v>77</v>
      </c>
      <c r="P25" s="18">
        <v>45238</v>
      </c>
      <c r="Q25" s="24">
        <v>4</v>
      </c>
      <c r="R25" s="23" t="s">
        <v>76</v>
      </c>
      <c r="S25" s="23">
        <v>0</v>
      </c>
      <c r="T25" s="23">
        <v>0</v>
      </c>
      <c r="U25" s="30">
        <v>0</v>
      </c>
      <c r="V25" s="11" t="s">
        <v>2456</v>
      </c>
      <c r="W25" s="29"/>
    </row>
    <row r="26" ht="63.75" spans="1:23">
      <c r="A26" s="5">
        <v>23</v>
      </c>
      <c r="B26" s="5" t="s">
        <v>2661</v>
      </c>
      <c r="C26" s="5" t="s">
        <v>2662</v>
      </c>
      <c r="D26" s="5" t="s">
        <v>2663</v>
      </c>
      <c r="E26" s="11" t="s">
        <v>66</v>
      </c>
      <c r="F26" s="6" t="s">
        <v>2599</v>
      </c>
      <c r="G26" s="11" t="s">
        <v>2664</v>
      </c>
      <c r="H26" s="11" t="s">
        <v>2665</v>
      </c>
      <c r="I26" s="5" t="s">
        <v>2666</v>
      </c>
      <c r="J26" s="5" t="s">
        <v>2667</v>
      </c>
      <c r="K26" s="5" t="s">
        <v>2668</v>
      </c>
      <c r="L26" s="5" t="s">
        <v>2669</v>
      </c>
      <c r="M26" s="18">
        <v>45175</v>
      </c>
      <c r="N26" s="18" t="s">
        <v>77</v>
      </c>
      <c r="O26" s="11" t="s">
        <v>77</v>
      </c>
      <c r="P26" s="16" t="s">
        <v>2670</v>
      </c>
      <c r="Q26" s="25">
        <v>9</v>
      </c>
      <c r="R26" s="22" t="s">
        <v>77</v>
      </c>
      <c r="S26" s="21">
        <v>8100</v>
      </c>
      <c r="T26" s="26">
        <v>780</v>
      </c>
      <c r="U26" s="21">
        <v>8000</v>
      </c>
      <c r="V26" s="11" t="s">
        <v>2468</v>
      </c>
      <c r="W26" s="29"/>
    </row>
    <row r="27" ht="76.5" spans="1:23">
      <c r="A27" s="5">
        <v>24</v>
      </c>
      <c r="B27" s="5" t="s">
        <v>2671</v>
      </c>
      <c r="C27" s="5" t="s">
        <v>2672</v>
      </c>
      <c r="D27" s="5" t="s">
        <v>2673</v>
      </c>
      <c r="E27" s="5" t="s">
        <v>66</v>
      </c>
      <c r="F27" s="5" t="s">
        <v>2599</v>
      </c>
      <c r="G27" s="5" t="s">
        <v>2674</v>
      </c>
      <c r="H27" s="5" t="s">
        <v>2675</v>
      </c>
      <c r="I27" s="5" t="s">
        <v>2676</v>
      </c>
      <c r="J27" s="5" t="s">
        <v>2676</v>
      </c>
      <c r="K27" s="5" t="s">
        <v>2676</v>
      </c>
      <c r="L27" s="5" t="s">
        <v>2677</v>
      </c>
      <c r="M27" s="8" t="s">
        <v>2678</v>
      </c>
      <c r="N27" s="11" t="s">
        <v>77</v>
      </c>
      <c r="O27" s="11" t="s">
        <v>77</v>
      </c>
      <c r="P27" s="16" t="s">
        <v>2679</v>
      </c>
      <c r="Q27" s="25">
        <v>3</v>
      </c>
      <c r="R27" s="22" t="s">
        <v>77</v>
      </c>
      <c r="S27" s="21">
        <v>30</v>
      </c>
      <c r="T27" s="26">
        <v>60</v>
      </c>
      <c r="U27" s="21">
        <v>1</v>
      </c>
      <c r="V27" s="11" t="s">
        <v>2468</v>
      </c>
      <c r="W27" s="29"/>
    </row>
    <row r="28" ht="63.75" spans="1:23">
      <c r="A28" s="6">
        <v>25</v>
      </c>
      <c r="B28" s="5" t="s">
        <v>2680</v>
      </c>
      <c r="C28" s="5" t="s">
        <v>2681</v>
      </c>
      <c r="D28" s="5" t="s">
        <v>2682</v>
      </c>
      <c r="E28" s="5" t="s">
        <v>66</v>
      </c>
      <c r="F28" s="5" t="s">
        <v>2599</v>
      </c>
      <c r="G28" s="5" t="s">
        <v>2683</v>
      </c>
      <c r="H28" s="5" t="s">
        <v>2684</v>
      </c>
      <c r="I28" s="5" t="s">
        <v>2685</v>
      </c>
      <c r="J28" s="5" t="s">
        <v>2686</v>
      </c>
      <c r="K28" s="5" t="s">
        <v>2687</v>
      </c>
      <c r="L28" s="5" t="s">
        <v>2688</v>
      </c>
      <c r="M28" s="8" t="s">
        <v>2689</v>
      </c>
      <c r="N28" s="11" t="s">
        <v>77</v>
      </c>
      <c r="O28" s="11" t="s">
        <v>77</v>
      </c>
      <c r="P28" s="16" t="s">
        <v>2690</v>
      </c>
      <c r="Q28" s="25" t="s">
        <v>2616</v>
      </c>
      <c r="R28" s="22" t="s">
        <v>77</v>
      </c>
      <c r="S28" s="21">
        <v>800</v>
      </c>
      <c r="T28" s="26">
        <v>1200</v>
      </c>
      <c r="U28" s="21">
        <v>500</v>
      </c>
      <c r="V28" s="11" t="s">
        <v>2468</v>
      </c>
      <c r="W28" s="29"/>
    </row>
    <row r="29" ht="89.25" spans="1:23">
      <c r="A29" s="6">
        <v>26</v>
      </c>
      <c r="B29" s="5" t="s">
        <v>2691</v>
      </c>
      <c r="C29" s="5" t="s">
        <v>2692</v>
      </c>
      <c r="D29" s="5" t="s">
        <v>2693</v>
      </c>
      <c r="E29" s="5" t="s">
        <v>66</v>
      </c>
      <c r="F29" s="5" t="s">
        <v>2460</v>
      </c>
      <c r="G29" s="5" t="s">
        <v>2694</v>
      </c>
      <c r="H29" s="5" t="s">
        <v>2695</v>
      </c>
      <c r="I29" s="5" t="s">
        <v>2696</v>
      </c>
      <c r="J29" s="5" t="s">
        <v>2696</v>
      </c>
      <c r="K29" s="5" t="s">
        <v>2697</v>
      </c>
      <c r="L29" s="5" t="s">
        <v>2698</v>
      </c>
      <c r="M29" s="8" t="s">
        <v>2699</v>
      </c>
      <c r="N29" s="11" t="s">
        <v>77</v>
      </c>
      <c r="O29" s="11" t="s">
        <v>77</v>
      </c>
      <c r="P29" s="16">
        <v>45727</v>
      </c>
      <c r="Q29" s="25">
        <v>28</v>
      </c>
      <c r="R29" s="22" t="s">
        <v>77</v>
      </c>
      <c r="S29" s="22">
        <v>212</v>
      </c>
      <c r="T29" s="27">
        <v>821</v>
      </c>
      <c r="U29" s="22">
        <v>1909.69</v>
      </c>
      <c r="V29" s="11" t="s">
        <v>2468</v>
      </c>
      <c r="W29" s="29"/>
    </row>
    <row r="30" ht="63.75" spans="1:23">
      <c r="A30" s="6">
        <v>27</v>
      </c>
      <c r="B30" s="5" t="s">
        <v>2700</v>
      </c>
      <c r="C30" s="5" t="s">
        <v>2701</v>
      </c>
      <c r="D30" s="5" t="s">
        <v>2702</v>
      </c>
      <c r="E30" s="5" t="s">
        <v>66</v>
      </c>
      <c r="F30" s="5" t="s">
        <v>2450</v>
      </c>
      <c r="G30" s="5" t="s">
        <v>2703</v>
      </c>
      <c r="H30" s="5" t="s">
        <v>2704</v>
      </c>
      <c r="I30" s="5" t="s">
        <v>2705</v>
      </c>
      <c r="J30" s="5" t="s">
        <v>2705</v>
      </c>
      <c r="K30" s="5"/>
      <c r="L30" s="5" t="s">
        <v>2706</v>
      </c>
      <c r="M30" s="8" t="s">
        <v>2707</v>
      </c>
      <c r="N30" s="11" t="s">
        <v>77</v>
      </c>
      <c r="O30" s="11" t="s">
        <v>77</v>
      </c>
      <c r="P30" s="19">
        <v>45723</v>
      </c>
      <c r="Q30" s="24">
        <v>1</v>
      </c>
      <c r="R30" s="23" t="s">
        <v>77</v>
      </c>
      <c r="S30" s="23">
        <v>1</v>
      </c>
      <c r="T30" s="23">
        <v>2</v>
      </c>
      <c r="U30" s="30">
        <v>0.88</v>
      </c>
      <c r="V30" s="11" t="s">
        <v>2468</v>
      </c>
      <c r="W30" s="29"/>
    </row>
    <row r="31" ht="102" spans="1:23">
      <c r="A31" s="6">
        <v>28</v>
      </c>
      <c r="B31" s="7" t="s">
        <v>2708</v>
      </c>
      <c r="C31" s="7" t="s">
        <v>2709</v>
      </c>
      <c r="D31" s="7" t="s">
        <v>2710</v>
      </c>
      <c r="E31" s="7" t="s">
        <v>2711</v>
      </c>
      <c r="F31" s="7" t="s">
        <v>2712</v>
      </c>
      <c r="G31" s="7" t="s">
        <v>2713</v>
      </c>
      <c r="H31" s="7" t="s">
        <v>2714</v>
      </c>
      <c r="I31" s="7" t="s">
        <v>2715</v>
      </c>
      <c r="J31" s="7" t="s">
        <v>2715</v>
      </c>
      <c r="K31" s="7" t="s">
        <v>2140</v>
      </c>
      <c r="L31" s="7" t="s">
        <v>2716</v>
      </c>
      <c r="M31" s="7" t="s">
        <v>2717</v>
      </c>
      <c r="N31" s="7" t="s">
        <v>77</v>
      </c>
      <c r="O31" s="11" t="s">
        <v>77</v>
      </c>
      <c r="P31" s="16">
        <v>45666</v>
      </c>
      <c r="Q31" s="25">
        <v>2</v>
      </c>
      <c r="R31" s="23" t="s">
        <v>76</v>
      </c>
      <c r="S31" s="23">
        <v>0</v>
      </c>
      <c r="T31" s="23">
        <v>0</v>
      </c>
      <c r="U31" s="30">
        <v>0</v>
      </c>
      <c r="V31" s="23" t="s">
        <v>2456</v>
      </c>
      <c r="W31" s="29"/>
    </row>
    <row r="32" ht="76.5" spans="1:23">
      <c r="A32" s="6">
        <v>29</v>
      </c>
      <c r="B32" s="5" t="s">
        <v>2718</v>
      </c>
      <c r="C32" s="5" t="s">
        <v>2719</v>
      </c>
      <c r="D32" s="5" t="s">
        <v>2720</v>
      </c>
      <c r="E32" s="5" t="s">
        <v>66</v>
      </c>
      <c r="F32" s="5" t="s">
        <v>2599</v>
      </c>
      <c r="G32" s="5" t="s">
        <v>2721</v>
      </c>
      <c r="H32" s="5" t="s">
        <v>2722</v>
      </c>
      <c r="I32" s="5" t="s">
        <v>2723</v>
      </c>
      <c r="J32" s="5" t="s">
        <v>2724</v>
      </c>
      <c r="K32" s="5" t="s">
        <v>2725</v>
      </c>
      <c r="L32" s="5" t="s">
        <v>2726</v>
      </c>
      <c r="M32" s="8" t="s">
        <v>2727</v>
      </c>
      <c r="N32" s="11" t="s">
        <v>77</v>
      </c>
      <c r="O32" s="11" t="s">
        <v>76</v>
      </c>
      <c r="P32" s="15"/>
      <c r="Q32" s="24">
        <v>0</v>
      </c>
      <c r="R32" s="23" t="s">
        <v>77</v>
      </c>
      <c r="S32" s="23">
        <v>50</v>
      </c>
      <c r="T32" s="23">
        <v>50</v>
      </c>
      <c r="U32" s="30">
        <v>10</v>
      </c>
      <c r="V32" s="11" t="s">
        <v>2468</v>
      </c>
      <c r="W32" s="29"/>
    </row>
    <row r="33" ht="63.75" spans="1:23">
      <c r="A33" s="6">
        <v>30</v>
      </c>
      <c r="B33" s="6" t="s">
        <v>2728</v>
      </c>
      <c r="C33" s="6" t="s">
        <v>2729</v>
      </c>
      <c r="D33" s="6" t="s">
        <v>2730</v>
      </c>
      <c r="E33" s="6" t="s">
        <v>66</v>
      </c>
      <c r="F33" s="6" t="s">
        <v>70</v>
      </c>
      <c r="G33" s="6" t="s">
        <v>2731</v>
      </c>
      <c r="H33" s="6" t="s">
        <v>2732</v>
      </c>
      <c r="I33" s="6" t="s">
        <v>2733</v>
      </c>
      <c r="J33" s="6" t="s">
        <v>2733</v>
      </c>
      <c r="K33" s="6" t="s">
        <v>2733</v>
      </c>
      <c r="L33" s="6" t="s">
        <v>2734</v>
      </c>
      <c r="M33" s="6" t="s">
        <v>2735</v>
      </c>
      <c r="N33" s="6" t="s">
        <v>77</v>
      </c>
      <c r="O33" s="17" t="s">
        <v>76</v>
      </c>
      <c r="P33" s="15"/>
      <c r="Q33" s="24"/>
      <c r="R33" s="23"/>
      <c r="S33" s="23"/>
      <c r="T33" s="23"/>
      <c r="U33" s="30"/>
      <c r="V33" s="23" t="s">
        <v>2456</v>
      </c>
      <c r="W33" s="29" t="s">
        <v>2577</v>
      </c>
    </row>
    <row r="34" ht="76.5" spans="1:23">
      <c r="A34" s="6">
        <v>31</v>
      </c>
      <c r="B34" s="6" t="s">
        <v>2736</v>
      </c>
      <c r="C34" s="6" t="s">
        <v>2737</v>
      </c>
      <c r="D34" s="6" t="s">
        <v>2738</v>
      </c>
      <c r="E34" s="6" t="s">
        <v>66</v>
      </c>
      <c r="F34" s="6" t="s">
        <v>2599</v>
      </c>
      <c r="G34" s="6" t="s">
        <v>2739</v>
      </c>
      <c r="H34" s="6" t="s">
        <v>2740</v>
      </c>
      <c r="I34" s="6">
        <v>15159502821</v>
      </c>
      <c r="J34" s="6" t="s">
        <v>2741</v>
      </c>
      <c r="K34" s="6" t="s">
        <v>2140</v>
      </c>
      <c r="L34" s="6" t="s">
        <v>2742</v>
      </c>
      <c r="M34" s="6" t="s">
        <v>2743</v>
      </c>
      <c r="N34" s="6" t="s">
        <v>77</v>
      </c>
      <c r="O34" s="17" t="s">
        <v>76</v>
      </c>
      <c r="P34" s="15"/>
      <c r="Q34" s="24"/>
      <c r="R34" s="23"/>
      <c r="S34" s="23"/>
      <c r="T34" s="23"/>
      <c r="U34" s="30"/>
      <c r="V34" s="11" t="s">
        <v>2744</v>
      </c>
      <c r="W34" s="29"/>
    </row>
    <row r="35" ht="63.75" spans="1:23">
      <c r="A35" s="6">
        <v>32</v>
      </c>
      <c r="B35" s="5" t="s">
        <v>2745</v>
      </c>
      <c r="C35" s="5" t="s">
        <v>2746</v>
      </c>
      <c r="D35" s="5" t="s">
        <v>2747</v>
      </c>
      <c r="E35" s="5" t="s">
        <v>66</v>
      </c>
      <c r="F35" s="5" t="s">
        <v>2552</v>
      </c>
      <c r="G35" s="5" t="s">
        <v>2748</v>
      </c>
      <c r="H35" s="5" t="s">
        <v>2749</v>
      </c>
      <c r="I35" s="5" t="s">
        <v>2750</v>
      </c>
      <c r="J35" s="5" t="s">
        <v>2751</v>
      </c>
      <c r="K35" s="5" t="s">
        <v>2751</v>
      </c>
      <c r="L35" s="5" t="s">
        <v>2752</v>
      </c>
      <c r="M35" s="8" t="s">
        <v>2516</v>
      </c>
      <c r="N35" s="11" t="s">
        <v>76</v>
      </c>
      <c r="O35" s="17" t="s">
        <v>76</v>
      </c>
      <c r="P35" s="15"/>
      <c r="Q35" s="24"/>
      <c r="R35" s="23"/>
      <c r="S35" s="23"/>
      <c r="T35" s="23"/>
      <c r="U35" s="30"/>
      <c r="V35" s="11" t="s">
        <v>2744</v>
      </c>
      <c r="W35" s="29" t="s">
        <v>2753</v>
      </c>
    </row>
    <row r="36" ht="89.25" spans="1:23">
      <c r="A36" s="6">
        <v>33</v>
      </c>
      <c r="B36" s="5" t="s">
        <v>2754</v>
      </c>
      <c r="C36" s="5" t="s">
        <v>2755</v>
      </c>
      <c r="D36" s="5" t="s">
        <v>2756</v>
      </c>
      <c r="E36" s="5" t="s">
        <v>66</v>
      </c>
      <c r="F36" s="5" t="s">
        <v>2472</v>
      </c>
      <c r="G36" s="5" t="s">
        <v>2748</v>
      </c>
      <c r="H36" s="5" t="s">
        <v>2757</v>
      </c>
      <c r="I36" s="5" t="s">
        <v>2758</v>
      </c>
      <c r="J36" s="5" t="s">
        <v>2751</v>
      </c>
      <c r="K36" s="5" t="s">
        <v>2751</v>
      </c>
      <c r="L36" s="5" t="s">
        <v>2759</v>
      </c>
      <c r="M36" s="8" t="s">
        <v>2516</v>
      </c>
      <c r="N36" s="11" t="s">
        <v>76</v>
      </c>
      <c r="O36" s="11" t="s">
        <v>76</v>
      </c>
      <c r="P36" s="15"/>
      <c r="Q36" s="24"/>
      <c r="R36" s="23"/>
      <c r="S36" s="23"/>
      <c r="T36" s="23"/>
      <c r="U36" s="30"/>
      <c r="V36" s="11" t="s">
        <v>2744</v>
      </c>
      <c r="W36" s="29" t="s">
        <v>2753</v>
      </c>
    </row>
    <row r="37" ht="63.75" spans="1:23">
      <c r="A37" s="6">
        <v>34</v>
      </c>
      <c r="B37" s="5" t="s">
        <v>2760</v>
      </c>
      <c r="C37" s="5" t="s">
        <v>2761</v>
      </c>
      <c r="D37" s="5" t="s">
        <v>2762</v>
      </c>
      <c r="E37" s="5" t="s">
        <v>66</v>
      </c>
      <c r="F37" s="5" t="s">
        <v>2763</v>
      </c>
      <c r="G37" s="5" t="s">
        <v>2764</v>
      </c>
      <c r="H37" s="5" t="s">
        <v>2765</v>
      </c>
      <c r="I37" s="5" t="s">
        <v>2766</v>
      </c>
      <c r="J37" s="5" t="s">
        <v>2766</v>
      </c>
      <c r="K37" s="5" t="s">
        <v>2767</v>
      </c>
      <c r="L37" s="5" t="s">
        <v>2768</v>
      </c>
      <c r="M37" s="8" t="s">
        <v>2769</v>
      </c>
      <c r="N37" s="8" t="s">
        <v>77</v>
      </c>
      <c r="O37" s="17" t="s">
        <v>76</v>
      </c>
      <c r="P37" s="15"/>
      <c r="Q37" s="24"/>
      <c r="R37" s="23"/>
      <c r="S37" s="23"/>
      <c r="T37" s="23"/>
      <c r="U37" s="30"/>
      <c r="V37" s="11" t="s">
        <v>2744</v>
      </c>
      <c r="W37" s="29"/>
    </row>
    <row r="38" ht="51" spans="1:23">
      <c r="A38" s="5">
        <v>35</v>
      </c>
      <c r="B38" s="5" t="s">
        <v>2770</v>
      </c>
      <c r="C38" s="5" t="s">
        <v>2771</v>
      </c>
      <c r="D38" s="5" t="s">
        <v>2772</v>
      </c>
      <c r="E38" s="5" t="s">
        <v>66</v>
      </c>
      <c r="F38" s="5" t="s">
        <v>83</v>
      </c>
      <c r="G38" s="5" t="s">
        <v>2773</v>
      </c>
      <c r="H38" s="5" t="s">
        <v>2774</v>
      </c>
      <c r="I38" s="5" t="s">
        <v>2775</v>
      </c>
      <c r="J38" s="5" t="s">
        <v>2776</v>
      </c>
      <c r="K38" s="5" t="s">
        <v>2777</v>
      </c>
      <c r="L38" s="5" t="s">
        <v>2778</v>
      </c>
      <c r="M38" s="5" t="s">
        <v>1944</v>
      </c>
      <c r="N38" s="11" t="s">
        <v>76</v>
      </c>
      <c r="O38" s="11" t="s">
        <v>76</v>
      </c>
      <c r="P38" s="15"/>
      <c r="Q38" s="24"/>
      <c r="R38" s="23"/>
      <c r="S38" s="23"/>
      <c r="T38" s="23"/>
      <c r="U38" s="30"/>
      <c r="V38" s="11" t="s">
        <v>2744</v>
      </c>
      <c r="W38" s="29"/>
    </row>
    <row r="39" ht="102" spans="1:23">
      <c r="A39" s="8">
        <v>36</v>
      </c>
      <c r="B39" s="5" t="s">
        <v>2779</v>
      </c>
      <c r="C39" s="5" t="s">
        <v>2780</v>
      </c>
      <c r="D39" s="5" t="s">
        <v>2781</v>
      </c>
      <c r="E39" s="5" t="s">
        <v>66</v>
      </c>
      <c r="F39" s="5" t="s">
        <v>2782</v>
      </c>
      <c r="G39" s="5" t="s">
        <v>2783</v>
      </c>
      <c r="H39" s="5" t="s">
        <v>2784</v>
      </c>
      <c r="I39" s="5" t="s">
        <v>2785</v>
      </c>
      <c r="J39" s="5" t="s">
        <v>2786</v>
      </c>
      <c r="K39" s="5" t="s">
        <v>2787</v>
      </c>
      <c r="L39" s="5" t="s">
        <v>2788</v>
      </c>
      <c r="M39" s="5" t="s">
        <v>2789</v>
      </c>
      <c r="N39" s="11" t="s">
        <v>76</v>
      </c>
      <c r="O39" s="11" t="s">
        <v>76</v>
      </c>
      <c r="P39" s="15"/>
      <c r="Q39" s="24"/>
      <c r="R39" s="23"/>
      <c r="S39" s="23"/>
      <c r="T39" s="23"/>
      <c r="U39" s="30"/>
      <c r="V39" s="11" t="s">
        <v>2744</v>
      </c>
      <c r="W39" s="29"/>
    </row>
    <row r="40" ht="76.5" spans="1:23">
      <c r="A40" s="8">
        <v>37</v>
      </c>
      <c r="B40" s="6" t="s">
        <v>2790</v>
      </c>
      <c r="C40" s="6" t="s">
        <v>2791</v>
      </c>
      <c r="D40" s="6" t="s">
        <v>2792</v>
      </c>
      <c r="E40" s="6" t="s">
        <v>66</v>
      </c>
      <c r="F40" s="6" t="s">
        <v>2793</v>
      </c>
      <c r="G40" s="6" t="s">
        <v>2794</v>
      </c>
      <c r="H40" s="6" t="s">
        <v>2795</v>
      </c>
      <c r="I40" s="6" t="s">
        <v>2796</v>
      </c>
      <c r="J40" s="6" t="s">
        <v>2797</v>
      </c>
      <c r="K40" s="12" t="s">
        <v>2798</v>
      </c>
      <c r="L40" s="6" t="s">
        <v>2799</v>
      </c>
      <c r="M40" s="6" t="s">
        <v>2800</v>
      </c>
      <c r="N40" s="11" t="s">
        <v>76</v>
      </c>
      <c r="O40" s="17" t="s">
        <v>76</v>
      </c>
      <c r="P40" s="15"/>
      <c r="Q40" s="24"/>
      <c r="R40" s="23"/>
      <c r="S40" s="23"/>
      <c r="T40" s="23"/>
      <c r="U40" s="30"/>
      <c r="V40" s="11" t="s">
        <v>2744</v>
      </c>
      <c r="W40" s="29"/>
    </row>
    <row r="41" ht="76.5" spans="1:23">
      <c r="A41" s="8">
        <v>38</v>
      </c>
      <c r="B41" s="5" t="s">
        <v>2801</v>
      </c>
      <c r="C41" s="5" t="s">
        <v>2802</v>
      </c>
      <c r="D41" s="5" t="s">
        <v>2803</v>
      </c>
      <c r="E41" s="5" t="s">
        <v>66</v>
      </c>
      <c r="F41" s="5" t="s">
        <v>2540</v>
      </c>
      <c r="G41" s="5" t="s">
        <v>2804</v>
      </c>
      <c r="H41" s="5" t="s">
        <v>2805</v>
      </c>
      <c r="I41" s="5" t="s">
        <v>2806</v>
      </c>
      <c r="J41" s="5" t="s">
        <v>2807</v>
      </c>
      <c r="K41" s="5" t="s">
        <v>2808</v>
      </c>
      <c r="L41" s="5" t="s">
        <v>2809</v>
      </c>
      <c r="M41" s="8" t="s">
        <v>1337</v>
      </c>
      <c r="N41" s="11" t="s">
        <v>77</v>
      </c>
      <c r="O41" s="11" t="s">
        <v>77</v>
      </c>
      <c r="P41" s="15"/>
      <c r="Q41" s="24"/>
      <c r="R41" s="23"/>
      <c r="S41" s="23"/>
      <c r="T41" s="23"/>
      <c r="U41" s="30"/>
      <c r="V41" s="11" t="s">
        <v>2744</v>
      </c>
      <c r="W41" s="29"/>
    </row>
    <row r="42" ht="15.75" spans="1:23">
      <c r="A42" s="9" t="s">
        <v>2810</v>
      </c>
      <c r="B42" s="10"/>
      <c r="C42" s="10"/>
      <c r="D42" s="10"/>
      <c r="E42" s="10"/>
      <c r="F42" s="10"/>
      <c r="G42" s="10"/>
      <c r="H42" s="10"/>
      <c r="I42" s="10"/>
      <c r="J42" s="10"/>
      <c r="K42" s="10"/>
      <c r="L42" s="10"/>
      <c r="M42" s="10"/>
      <c r="N42" s="10"/>
      <c r="O42" s="10"/>
      <c r="P42" s="10"/>
      <c r="Q42" s="10"/>
      <c r="R42" s="10"/>
      <c r="S42" s="10"/>
      <c r="T42" s="10"/>
      <c r="U42" s="10"/>
      <c r="V42" s="10"/>
      <c r="W42" s="31"/>
    </row>
  </sheetData>
  <mergeCells count="2">
    <mergeCell ref="A2:W2"/>
    <mergeCell ref="A42:W42"/>
  </mergeCells>
  <conditionalFormatting sqref="C4">
    <cfRule type="duplicateValues" dxfId="0" priority="150"/>
    <cfRule type="duplicateValues" dxfId="0" priority="139"/>
    <cfRule type="duplicateValues" dxfId="0" priority="128"/>
  </conditionalFormatting>
  <conditionalFormatting sqref="V4">
    <cfRule type="duplicateValues" dxfId="0" priority="39"/>
    <cfRule type="duplicateValues" dxfId="0" priority="38"/>
    <cfRule type="duplicateValues" dxfId="0" priority="37"/>
  </conditionalFormatting>
  <conditionalFormatting sqref="C5">
    <cfRule type="duplicateValues" dxfId="0" priority="142"/>
    <cfRule type="duplicateValues" dxfId="0" priority="131"/>
    <cfRule type="duplicateValues" dxfId="0" priority="120"/>
  </conditionalFormatting>
  <conditionalFormatting sqref="C6">
    <cfRule type="duplicateValues" dxfId="0" priority="149"/>
    <cfRule type="duplicateValues" dxfId="0" priority="138"/>
    <cfRule type="duplicateValues" dxfId="0" priority="127"/>
  </conditionalFormatting>
  <conditionalFormatting sqref="V6">
    <cfRule type="duplicateValues" dxfId="0" priority="9"/>
    <cfRule type="duplicateValues" dxfId="0" priority="8"/>
    <cfRule type="duplicateValues" dxfId="0" priority="7"/>
  </conditionalFormatting>
  <conditionalFormatting sqref="C7">
    <cfRule type="duplicateValues" dxfId="0" priority="144"/>
    <cfRule type="duplicateValues" dxfId="0" priority="133"/>
    <cfRule type="duplicateValues" dxfId="0" priority="122"/>
  </conditionalFormatting>
  <conditionalFormatting sqref="V7">
    <cfRule type="duplicateValues" dxfId="0" priority="36"/>
    <cfRule type="duplicateValues" dxfId="0" priority="35"/>
    <cfRule type="duplicateValues" dxfId="0" priority="34"/>
  </conditionalFormatting>
  <conditionalFormatting sqref="C8">
    <cfRule type="duplicateValues" dxfId="0" priority="148"/>
    <cfRule type="duplicateValues" dxfId="0" priority="137"/>
    <cfRule type="duplicateValues" dxfId="0" priority="126"/>
  </conditionalFormatting>
  <conditionalFormatting sqref="V8">
    <cfRule type="duplicateValues" dxfId="0" priority="6"/>
    <cfRule type="duplicateValues" dxfId="0" priority="5"/>
    <cfRule type="duplicateValues" dxfId="0" priority="4"/>
  </conditionalFormatting>
  <conditionalFormatting sqref="C9">
    <cfRule type="duplicateValues" dxfId="0" priority="146"/>
    <cfRule type="duplicateValues" dxfId="0" priority="135"/>
    <cfRule type="duplicateValues" dxfId="0" priority="124"/>
  </conditionalFormatting>
  <conditionalFormatting sqref="C10">
    <cfRule type="duplicateValues" dxfId="0" priority="143"/>
    <cfRule type="duplicateValues" dxfId="0" priority="132"/>
    <cfRule type="duplicateValues" dxfId="0" priority="121"/>
  </conditionalFormatting>
  <conditionalFormatting sqref="C11">
    <cfRule type="duplicateValues" dxfId="0" priority="141"/>
    <cfRule type="duplicateValues" dxfId="0" priority="130"/>
    <cfRule type="duplicateValues" dxfId="0" priority="119"/>
  </conditionalFormatting>
  <conditionalFormatting sqref="V11">
    <cfRule type="duplicateValues" dxfId="0" priority="33"/>
    <cfRule type="duplicateValues" dxfId="0" priority="32"/>
    <cfRule type="duplicateValues" dxfId="0" priority="31"/>
  </conditionalFormatting>
  <conditionalFormatting sqref="C12">
    <cfRule type="duplicateValues" dxfId="0" priority="147"/>
    <cfRule type="duplicateValues" dxfId="0" priority="136"/>
    <cfRule type="duplicateValues" dxfId="0" priority="125"/>
  </conditionalFormatting>
  <conditionalFormatting sqref="V12">
    <cfRule type="duplicateValues" dxfId="0" priority="3"/>
    <cfRule type="duplicateValues" dxfId="0" priority="2"/>
    <cfRule type="duplicateValues" dxfId="0" priority="1"/>
  </conditionalFormatting>
  <conditionalFormatting sqref="C13">
    <cfRule type="duplicateValues" dxfId="0" priority="60"/>
    <cfRule type="duplicateValues" dxfId="0" priority="59"/>
    <cfRule type="duplicateValues" dxfId="0" priority="58"/>
  </conditionalFormatting>
  <conditionalFormatting sqref="C14">
    <cfRule type="duplicateValues" dxfId="0" priority="145"/>
    <cfRule type="duplicateValues" dxfId="0" priority="134"/>
    <cfRule type="duplicateValues" dxfId="0" priority="123"/>
  </conditionalFormatting>
  <conditionalFormatting sqref="C15">
    <cfRule type="duplicateValues" dxfId="0" priority="116"/>
    <cfRule type="duplicateValues" dxfId="0" priority="110"/>
    <cfRule type="duplicateValues" dxfId="0" priority="104"/>
  </conditionalFormatting>
  <conditionalFormatting sqref="C16">
    <cfRule type="duplicateValues" dxfId="0" priority="115"/>
    <cfRule type="duplicateValues" dxfId="0" priority="109"/>
    <cfRule type="duplicateValues" dxfId="0" priority="103"/>
  </conditionalFormatting>
  <conditionalFormatting sqref="V16">
    <cfRule type="duplicateValues" dxfId="0" priority="15"/>
    <cfRule type="duplicateValues" dxfId="0" priority="14"/>
    <cfRule type="duplicateValues" dxfId="0" priority="13"/>
  </conditionalFormatting>
  <conditionalFormatting sqref="C17">
    <cfRule type="duplicateValues" dxfId="0" priority="114"/>
    <cfRule type="duplicateValues" dxfId="0" priority="108"/>
    <cfRule type="duplicateValues" dxfId="0" priority="102"/>
  </conditionalFormatting>
  <conditionalFormatting sqref="C18">
    <cfRule type="duplicateValues" dxfId="0" priority="113"/>
    <cfRule type="duplicateValues" dxfId="0" priority="107"/>
    <cfRule type="duplicateValues" dxfId="0" priority="101"/>
  </conditionalFormatting>
  <conditionalFormatting sqref="V18">
    <cfRule type="duplicateValues" dxfId="0" priority="18"/>
    <cfRule type="duplicateValues" dxfId="0" priority="17"/>
    <cfRule type="duplicateValues" dxfId="0" priority="16"/>
  </conditionalFormatting>
  <conditionalFormatting sqref="C19">
    <cfRule type="duplicateValues" dxfId="0" priority="112"/>
    <cfRule type="duplicateValues" dxfId="0" priority="106"/>
    <cfRule type="duplicateValues" dxfId="0" priority="100"/>
  </conditionalFormatting>
  <conditionalFormatting sqref="C20">
    <cfRule type="duplicateValues" dxfId="0" priority="97"/>
    <cfRule type="duplicateValues" dxfId="0" priority="89"/>
    <cfRule type="duplicateValues" dxfId="0" priority="81"/>
  </conditionalFormatting>
  <conditionalFormatting sqref="V20">
    <cfRule type="duplicateValues" dxfId="0" priority="30"/>
    <cfRule type="duplicateValues" dxfId="0" priority="29"/>
    <cfRule type="duplicateValues" dxfId="0" priority="28"/>
  </conditionalFormatting>
  <conditionalFormatting sqref="C21">
    <cfRule type="duplicateValues" dxfId="0" priority="96"/>
    <cfRule type="duplicateValues" dxfId="0" priority="88"/>
    <cfRule type="duplicateValues" dxfId="0" priority="80"/>
  </conditionalFormatting>
  <conditionalFormatting sqref="V21">
    <cfRule type="duplicateValues" dxfId="0" priority="27"/>
    <cfRule type="duplicateValues" dxfId="0" priority="26"/>
    <cfRule type="duplicateValues" dxfId="0" priority="25"/>
  </conditionalFormatting>
  <conditionalFormatting sqref="C22">
    <cfRule type="duplicateValues" dxfId="0" priority="94"/>
    <cfRule type="duplicateValues" dxfId="0" priority="86"/>
    <cfRule type="duplicateValues" dxfId="0" priority="78"/>
  </conditionalFormatting>
  <conditionalFormatting sqref="V22">
    <cfRule type="duplicateValues" dxfId="0" priority="24"/>
    <cfRule type="duplicateValues" dxfId="0" priority="23"/>
    <cfRule type="duplicateValues" dxfId="0" priority="22"/>
  </conditionalFormatting>
  <conditionalFormatting sqref="C23">
    <cfRule type="duplicateValues" dxfId="0" priority="93"/>
    <cfRule type="duplicateValues" dxfId="0" priority="85"/>
    <cfRule type="duplicateValues" dxfId="0" priority="77"/>
  </conditionalFormatting>
  <conditionalFormatting sqref="V23">
    <cfRule type="duplicateValues" dxfId="0" priority="21"/>
    <cfRule type="duplicateValues" dxfId="0" priority="20"/>
    <cfRule type="duplicateValues" dxfId="0" priority="19"/>
  </conditionalFormatting>
  <conditionalFormatting sqref="C24">
    <cfRule type="duplicateValues" dxfId="0" priority="92"/>
    <cfRule type="duplicateValues" dxfId="0" priority="84"/>
    <cfRule type="duplicateValues" dxfId="0" priority="76"/>
  </conditionalFormatting>
  <conditionalFormatting sqref="C25">
    <cfRule type="duplicateValues" dxfId="0" priority="75"/>
    <cfRule type="duplicateValues" dxfId="0" priority="74"/>
    <cfRule type="duplicateValues" dxfId="0" priority="73"/>
  </conditionalFormatting>
  <conditionalFormatting sqref="B26">
    <cfRule type="duplicateValues" dxfId="0" priority="72"/>
    <cfRule type="duplicateValues" dxfId="0" priority="71"/>
    <cfRule type="duplicateValues" dxfId="0" priority="70"/>
  </conditionalFormatting>
  <conditionalFormatting sqref="B27">
    <cfRule type="duplicateValues" dxfId="0" priority="69"/>
    <cfRule type="duplicateValues" dxfId="0" priority="68"/>
    <cfRule type="duplicateValues" dxfId="0" priority="67"/>
  </conditionalFormatting>
  <conditionalFormatting sqref="C28">
    <cfRule type="duplicateValues" dxfId="0" priority="66"/>
    <cfRule type="duplicateValues" dxfId="0" priority="64"/>
    <cfRule type="duplicateValues" dxfId="0" priority="62"/>
  </conditionalFormatting>
  <conditionalFormatting sqref="C29">
    <cfRule type="duplicateValues" dxfId="0" priority="65"/>
    <cfRule type="duplicateValues" dxfId="0" priority="63"/>
    <cfRule type="duplicateValues" dxfId="0" priority="61"/>
  </conditionalFormatting>
  <conditionalFormatting sqref="V31">
    <cfRule type="duplicateValues" dxfId="0" priority="42"/>
    <cfRule type="duplicateValues" dxfId="0" priority="41"/>
    <cfRule type="duplicateValues" dxfId="0" priority="40"/>
  </conditionalFormatting>
  <conditionalFormatting sqref="C33">
    <cfRule type="duplicateValues" dxfId="0" priority="99"/>
    <cfRule type="duplicateValues" dxfId="0" priority="91"/>
    <cfRule type="duplicateValues" dxfId="0" priority="83"/>
  </conditionalFormatting>
  <conditionalFormatting sqref="V33">
    <cfRule type="duplicateValues" dxfId="0" priority="12"/>
    <cfRule type="duplicateValues" dxfId="0" priority="11"/>
    <cfRule type="duplicateValues" dxfId="0" priority="10"/>
  </conditionalFormatting>
  <conditionalFormatting sqref="C34">
    <cfRule type="duplicateValues" dxfId="0" priority="98"/>
    <cfRule type="duplicateValues" dxfId="0" priority="90"/>
    <cfRule type="duplicateValues" dxfId="0" priority="82"/>
  </conditionalFormatting>
  <conditionalFormatting sqref="C35">
    <cfRule type="duplicateValues" dxfId="0" priority="57"/>
    <cfRule type="duplicateValues" dxfId="0" priority="55"/>
    <cfRule type="duplicateValues" dxfId="0" priority="53"/>
  </conditionalFormatting>
  <conditionalFormatting sqref="C36">
    <cfRule type="duplicateValues" dxfId="0" priority="56"/>
    <cfRule type="duplicateValues" dxfId="0" priority="54"/>
    <cfRule type="duplicateValues" dxfId="0" priority="52"/>
  </conditionalFormatting>
  <conditionalFormatting sqref="C37">
    <cfRule type="duplicateValues" dxfId="0" priority="51"/>
    <cfRule type="duplicateValues" dxfId="0" priority="50"/>
    <cfRule type="duplicateValues" dxfId="0" priority="49"/>
  </conditionalFormatting>
  <conditionalFormatting sqref="C38">
    <cfRule type="duplicateValues" dxfId="0" priority="117"/>
    <cfRule type="duplicateValues" dxfId="0" priority="111"/>
    <cfRule type="duplicateValues" dxfId="0" priority="105"/>
  </conditionalFormatting>
  <conditionalFormatting sqref="C39">
    <cfRule type="duplicateValues" dxfId="0" priority="140"/>
    <cfRule type="duplicateValues" dxfId="0" priority="129"/>
    <cfRule type="duplicateValues" dxfId="0" priority="118"/>
  </conditionalFormatting>
  <conditionalFormatting sqref="C40">
    <cfRule type="duplicateValues" dxfId="0" priority="95"/>
    <cfRule type="duplicateValues" dxfId="0" priority="87"/>
    <cfRule type="duplicateValues" dxfId="0" priority="79"/>
  </conditionalFormatting>
  <conditionalFormatting sqref="C41">
    <cfRule type="duplicateValues" dxfId="0" priority="48"/>
    <cfRule type="duplicateValues" dxfId="0" priority="47"/>
    <cfRule type="duplicateValues" dxfId="0" priority="46"/>
  </conditionalFormatting>
  <conditionalFormatting sqref="C30 C32">
    <cfRule type="duplicateValues" dxfId="0" priority="45"/>
    <cfRule type="duplicateValues" dxfId="0" priority="44"/>
    <cfRule type="duplicateValues" dxfId="0" priority="43"/>
  </conditionalFormatting>
  <dataValidations count="2">
    <dataValidation type="list" allowBlank="1" showInputMessage="1" showErrorMessage="1" sqref="R4 R5 R11 R20 R21 R26 R27 R28 R31 R6:R10 R12:R19 R22:R25 R29:R30 R32:R41">
      <formula1>"是,否"</formula1>
    </dataValidation>
    <dataValidation allowBlank="1" showInputMessage="1" showErrorMessage="1" sqref="Q4 S4 V4 Q5 S5 V6 P7 V7 V8 P9 P11:Q11 S11 V11 V12 P16 V16 V18 P20:Q20 S20 V20 P21:Q21 S21 V21 V22 V23 P26:Q26 S26 P27:Q27 S27 P28:Q28 S28 P29 P31 Q31 V31 V33 P12:P14 P32:P41 Q6:Q10 Q12:Q19 Q22:Q25 Q29:Q30 Q32:Q41"/>
  </dataValidations>
  <hyperlinks>
    <hyperlink ref="K40" r:id="rId3" display="593088935@qq.com"/>
  </hyperlinks>
  <pageMargins left="0.75" right="0.75" top="1" bottom="1" header="0.5" footer="0.5"/>
  <pageSetup paperSize="9" scale="60" orientation="landscape"/>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R32" sqref="R32"/>
    </sheetView>
  </sheetViews>
  <sheetFormatPr defaultColWidth="9" defaultRowHeight="15.75"/>
  <sheetData/>
  <pageMargins left="0.75" right="0.75" top="1" bottom="1" header="0.511805555555556" footer="0.511805555555556"/>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D291"/>
  <sheetViews>
    <sheetView view="pageBreakPreview" zoomScale="80" zoomScaleNormal="100" zoomScaleSheetLayoutView="80" workbookViewId="0">
      <pane ySplit="7" topLeftCell="A97" activePane="bottomLeft" state="frozen"/>
      <selection/>
      <selection pane="bottomLeft" activeCell="M7" sqref="M7"/>
    </sheetView>
  </sheetViews>
  <sheetFormatPr defaultColWidth="9" defaultRowHeight="15.75"/>
  <cols>
    <col min="1" max="1" width="5" customWidth="true"/>
    <col min="2" max="2" width="10" customWidth="true"/>
    <col min="3" max="3" width="11.1666666666667" customWidth="true"/>
    <col min="4" max="4" width="6.325" customWidth="true"/>
    <col min="5" max="5" width="7.625" customWidth="true"/>
    <col min="6" max="6" width="12.625" style="234" customWidth="true"/>
    <col min="7" max="8" width="11.5" customWidth="true"/>
    <col min="9" max="9" width="7.35" customWidth="true"/>
    <col min="10" max="10" width="12.6416666666667" customWidth="true"/>
    <col min="11" max="11" width="12.7833333333333" customWidth="true"/>
    <col min="12" max="12" width="11.5" customWidth="true"/>
    <col min="13" max="13" width="10.4333333333333" customWidth="true"/>
    <col min="14" max="14" width="10" customWidth="true"/>
    <col min="15" max="15" width="6.375" customWidth="true"/>
    <col min="16" max="16" width="6.625" customWidth="true"/>
    <col min="17" max="17" width="6.25" customWidth="true"/>
    <col min="18" max="18" width="6.125" customWidth="true"/>
    <col min="19" max="19" width="8.11666666666667" customWidth="true"/>
    <col min="20" max="20" width="10.3" customWidth="true"/>
    <col min="21" max="21" width="11.125" customWidth="true"/>
    <col min="22" max="22" width="11.75" customWidth="true"/>
    <col min="23" max="24" width="8.225" customWidth="true"/>
    <col min="25" max="26" width="11.75" customWidth="true"/>
    <col min="27" max="27" width="9.4" customWidth="true"/>
    <col min="28" max="28" width="9.84166666666667" customWidth="true"/>
    <col min="29" max="29" width="11.75" customWidth="true"/>
    <col min="30" max="30" width="7.75" customWidth="true"/>
  </cols>
  <sheetData>
    <row r="1" ht="24" customHeight="true" spans="1:30">
      <c r="A1" s="235" t="s">
        <v>693</v>
      </c>
      <c r="B1" s="235"/>
      <c r="C1" s="235"/>
      <c r="D1" s="235"/>
      <c r="E1" s="235"/>
      <c r="F1" s="247"/>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ht="30.95" customHeight="true" spans="1:30">
      <c r="A2" s="236" t="s">
        <v>694</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row>
    <row r="3" ht="23.1" customHeight="true" spans="1:30">
      <c r="A3" s="237" t="s">
        <v>695</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ht="27" customHeight="true" spans="1:30">
      <c r="A4" s="239" t="s">
        <v>696</v>
      </c>
      <c r="B4" s="239" t="s">
        <v>697</v>
      </c>
      <c r="C4" s="239" t="s">
        <v>698</v>
      </c>
      <c r="D4" s="239" t="s">
        <v>699</v>
      </c>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row>
    <row r="5" ht="26.1" customHeight="true" spans="1:30">
      <c r="A5" s="239"/>
      <c r="B5" s="239"/>
      <c r="C5" s="239"/>
      <c r="D5" s="239" t="s">
        <v>700</v>
      </c>
      <c r="E5" s="239" t="s">
        <v>701</v>
      </c>
      <c r="F5" s="239" t="s">
        <v>702</v>
      </c>
      <c r="G5" s="239" t="s">
        <v>703</v>
      </c>
      <c r="H5" s="239" t="s">
        <v>704</v>
      </c>
      <c r="I5" s="239" t="s">
        <v>705</v>
      </c>
      <c r="J5" s="239" t="s">
        <v>706</v>
      </c>
      <c r="K5" s="239"/>
      <c r="L5" s="239" t="s">
        <v>707</v>
      </c>
      <c r="M5" s="239" t="s">
        <v>708</v>
      </c>
      <c r="N5" s="271" t="s">
        <v>709</v>
      </c>
      <c r="O5" s="271"/>
      <c r="P5" s="271"/>
      <c r="Q5" s="271"/>
      <c r="R5" s="271" t="s">
        <v>710</v>
      </c>
      <c r="S5" s="239" t="s">
        <v>711</v>
      </c>
      <c r="T5" s="239" t="s">
        <v>712</v>
      </c>
      <c r="U5" s="239" t="s">
        <v>713</v>
      </c>
      <c r="V5" s="239" t="s">
        <v>714</v>
      </c>
      <c r="W5" s="282" t="s">
        <v>715</v>
      </c>
      <c r="X5" s="282" t="s">
        <v>716</v>
      </c>
      <c r="Y5" s="282" t="s">
        <v>717</v>
      </c>
      <c r="Z5" s="282" t="s">
        <v>718</v>
      </c>
      <c r="AA5" s="282" t="s">
        <v>719</v>
      </c>
      <c r="AB5" s="282" t="s">
        <v>720</v>
      </c>
      <c r="AC5" s="282" t="s">
        <v>721</v>
      </c>
      <c r="AD5" s="239" t="s">
        <v>722</v>
      </c>
    </row>
    <row r="6" ht="66" customHeight="true" spans="1:30">
      <c r="A6" s="239"/>
      <c r="B6" s="239"/>
      <c r="C6" s="239"/>
      <c r="D6" s="239"/>
      <c r="E6" s="239"/>
      <c r="F6" s="239"/>
      <c r="G6" s="239"/>
      <c r="H6" s="239"/>
      <c r="I6" s="239"/>
      <c r="J6" s="239" t="s">
        <v>723</v>
      </c>
      <c r="K6" s="239" t="s">
        <v>724</v>
      </c>
      <c r="L6" s="239"/>
      <c r="M6" s="239"/>
      <c r="N6" s="271" t="s">
        <v>725</v>
      </c>
      <c r="O6" s="271" t="s">
        <v>726</v>
      </c>
      <c r="P6" s="271" t="s">
        <v>727</v>
      </c>
      <c r="Q6" s="271" t="s">
        <v>728</v>
      </c>
      <c r="R6" s="271"/>
      <c r="S6" s="271"/>
      <c r="T6" s="239"/>
      <c r="U6" s="239"/>
      <c r="V6" s="239"/>
      <c r="W6" s="282"/>
      <c r="X6" s="282"/>
      <c r="Y6" s="282"/>
      <c r="Z6" s="282"/>
      <c r="AA6" s="282"/>
      <c r="AB6" s="282"/>
      <c r="AC6" s="282"/>
      <c r="AD6" s="239"/>
    </row>
    <row r="7" ht="27" customHeight="true" spans="1:30">
      <c r="A7" s="240" t="s">
        <v>729</v>
      </c>
      <c r="B7" s="240"/>
      <c r="C7" s="240"/>
      <c r="D7" s="239"/>
      <c r="E7" s="239"/>
      <c r="F7" s="239"/>
      <c r="G7" s="239"/>
      <c r="H7" s="239"/>
      <c r="I7" s="239"/>
      <c r="J7" s="239"/>
      <c r="K7" s="239"/>
      <c r="L7" s="239"/>
      <c r="M7" s="239">
        <f t="shared" ref="M7:S7" si="0">SUM(M8:M279)</f>
        <v>3555175</v>
      </c>
      <c r="N7" s="239">
        <f t="shared" si="0"/>
        <v>5328917.9</v>
      </c>
      <c r="O7" s="239">
        <f t="shared" si="0"/>
        <v>181380</v>
      </c>
      <c r="P7" s="239">
        <f t="shared" si="0"/>
        <v>23560.745</v>
      </c>
      <c r="Q7" s="239">
        <f t="shared" si="0"/>
        <v>0</v>
      </c>
      <c r="R7" s="239">
        <f t="shared" si="0"/>
        <v>0</v>
      </c>
      <c r="S7" s="239">
        <f t="shared" si="0"/>
        <v>1177914</v>
      </c>
      <c r="T7" s="239"/>
      <c r="U7" s="239"/>
      <c r="V7" s="239"/>
      <c r="W7" s="239"/>
      <c r="X7" s="239"/>
      <c r="Y7" s="239"/>
      <c r="Z7" s="239"/>
      <c r="AA7" s="239">
        <f>SUM(AA8:AA279)</f>
        <v>52249.4847</v>
      </c>
      <c r="AB7" s="239">
        <f>SUM(AB8:AB279)</f>
        <v>489343.999</v>
      </c>
      <c r="AC7" s="239"/>
      <c r="AD7" s="239"/>
    </row>
    <row r="8" ht="74" customHeight="true" spans="1:30">
      <c r="A8" s="241">
        <v>1</v>
      </c>
      <c r="B8" s="242" t="s">
        <v>730</v>
      </c>
      <c r="C8" s="242" t="s">
        <v>731</v>
      </c>
      <c r="D8" s="242" t="s">
        <v>732</v>
      </c>
      <c r="E8" s="242" t="s">
        <v>733</v>
      </c>
      <c r="F8" s="242" t="s">
        <v>734</v>
      </c>
      <c r="G8" s="248">
        <v>44120</v>
      </c>
      <c r="H8" s="248">
        <v>45945</v>
      </c>
      <c r="I8" s="242" t="s">
        <v>735</v>
      </c>
      <c r="J8" s="242" t="s">
        <v>736</v>
      </c>
      <c r="K8" s="242" t="s">
        <v>737</v>
      </c>
      <c r="L8" s="248">
        <v>39048</v>
      </c>
      <c r="M8" s="242">
        <v>10700</v>
      </c>
      <c r="N8" s="242">
        <v>17775</v>
      </c>
      <c r="O8" s="242"/>
      <c r="P8" s="242"/>
      <c r="Q8" s="242"/>
      <c r="R8" s="242"/>
      <c r="S8" s="242">
        <v>2970</v>
      </c>
      <c r="T8" s="242" t="s">
        <v>738</v>
      </c>
      <c r="U8" s="242" t="s">
        <v>730</v>
      </c>
      <c r="V8" s="242" t="s">
        <v>730</v>
      </c>
      <c r="W8" s="242" t="s">
        <v>733</v>
      </c>
      <c r="X8" s="242" t="s">
        <v>739</v>
      </c>
      <c r="Y8" s="242" t="s">
        <v>740</v>
      </c>
      <c r="Z8" s="242" t="s">
        <v>741</v>
      </c>
      <c r="AA8" s="242">
        <v>167.42</v>
      </c>
      <c r="AB8" s="278">
        <v>920.75</v>
      </c>
      <c r="AC8" s="288" t="s">
        <v>742</v>
      </c>
      <c r="AD8" s="288"/>
    </row>
    <row r="9" ht="74" customHeight="true" spans="1:30">
      <c r="A9" s="241">
        <v>2</v>
      </c>
      <c r="B9" s="243" t="s">
        <v>730</v>
      </c>
      <c r="C9" s="243" t="s">
        <v>731</v>
      </c>
      <c r="D9" s="243" t="s">
        <v>743</v>
      </c>
      <c r="E9" s="243" t="s">
        <v>733</v>
      </c>
      <c r="F9" s="243" t="s">
        <v>744</v>
      </c>
      <c r="G9" s="249">
        <v>44216</v>
      </c>
      <c r="H9" s="249">
        <v>45827</v>
      </c>
      <c r="I9" s="243" t="s">
        <v>735</v>
      </c>
      <c r="J9" s="243" t="s">
        <v>736</v>
      </c>
      <c r="K9" s="243" t="s">
        <v>737</v>
      </c>
      <c r="L9" s="249">
        <v>40379</v>
      </c>
      <c r="M9" s="243">
        <v>11114</v>
      </c>
      <c r="N9" s="243">
        <v>17000</v>
      </c>
      <c r="O9" s="243"/>
      <c r="P9" s="243"/>
      <c r="Q9" s="243"/>
      <c r="R9" s="243"/>
      <c r="S9" s="243">
        <v>2941</v>
      </c>
      <c r="T9" s="243" t="s">
        <v>745</v>
      </c>
      <c r="U9" s="243" t="s">
        <v>730</v>
      </c>
      <c r="V9" s="243" t="s">
        <v>730</v>
      </c>
      <c r="W9" s="243" t="s">
        <v>733</v>
      </c>
      <c r="X9" s="243" t="s">
        <v>739</v>
      </c>
      <c r="Y9" s="243" t="s">
        <v>740</v>
      </c>
      <c r="Z9" s="243" t="s">
        <v>741</v>
      </c>
      <c r="AA9" s="243">
        <v>131.9</v>
      </c>
      <c r="AB9" s="243">
        <v>724.3</v>
      </c>
      <c r="AC9" s="243" t="s">
        <v>746</v>
      </c>
      <c r="AD9" s="243" t="s">
        <v>747</v>
      </c>
    </row>
    <row r="10" ht="74" customHeight="true" spans="1:30">
      <c r="A10" s="241">
        <v>3</v>
      </c>
      <c r="B10" s="244" t="s">
        <v>748</v>
      </c>
      <c r="C10" s="242" t="s">
        <v>749</v>
      </c>
      <c r="D10" s="245" t="s">
        <v>750</v>
      </c>
      <c r="E10" s="242" t="s">
        <v>733</v>
      </c>
      <c r="F10" s="250" t="s">
        <v>751</v>
      </c>
      <c r="G10" s="251" t="s">
        <v>752</v>
      </c>
      <c r="H10" s="251" t="s">
        <v>753</v>
      </c>
      <c r="I10" s="260" t="s">
        <v>754</v>
      </c>
      <c r="J10" s="261" t="s">
        <v>755</v>
      </c>
      <c r="K10" s="261" t="s">
        <v>756</v>
      </c>
      <c r="L10" s="262">
        <v>41647</v>
      </c>
      <c r="M10" s="272">
        <v>6777</v>
      </c>
      <c r="N10" s="272">
        <v>9315</v>
      </c>
      <c r="O10" s="273">
        <v>650</v>
      </c>
      <c r="P10" s="242"/>
      <c r="Q10" s="242"/>
      <c r="R10" s="242"/>
      <c r="S10" s="274">
        <v>2930</v>
      </c>
      <c r="T10" s="279" t="s">
        <v>757</v>
      </c>
      <c r="U10" s="279" t="s">
        <v>758</v>
      </c>
      <c r="V10" s="279" t="s">
        <v>758</v>
      </c>
      <c r="W10" s="242" t="s">
        <v>733</v>
      </c>
      <c r="X10" s="242" t="s">
        <v>739</v>
      </c>
      <c r="Y10" s="242" t="s">
        <v>759</v>
      </c>
      <c r="Z10" s="242" t="s">
        <v>760</v>
      </c>
      <c r="AA10" s="245">
        <v>261.752</v>
      </c>
      <c r="AB10" s="245">
        <v>1446.553</v>
      </c>
      <c r="AC10" s="288" t="s">
        <v>742</v>
      </c>
      <c r="AD10" s="288"/>
    </row>
    <row r="11" ht="74" customHeight="true" spans="1:30">
      <c r="A11" s="241">
        <v>4</v>
      </c>
      <c r="B11" s="244" t="s">
        <v>748</v>
      </c>
      <c r="C11" s="242" t="s">
        <v>749</v>
      </c>
      <c r="D11" s="245" t="s">
        <v>761</v>
      </c>
      <c r="E11" s="242" t="s">
        <v>733</v>
      </c>
      <c r="F11" s="250" t="s">
        <v>762</v>
      </c>
      <c r="G11" s="251" t="s">
        <v>752</v>
      </c>
      <c r="H11" s="251" t="s">
        <v>753</v>
      </c>
      <c r="I11" s="260" t="s">
        <v>754</v>
      </c>
      <c r="J11" s="261" t="s">
        <v>755</v>
      </c>
      <c r="K11" s="261" t="s">
        <v>756</v>
      </c>
      <c r="L11" s="262">
        <v>41607</v>
      </c>
      <c r="M11" s="272">
        <v>6777</v>
      </c>
      <c r="N11" s="272">
        <v>9588</v>
      </c>
      <c r="O11" s="273">
        <v>650</v>
      </c>
      <c r="P11" s="242"/>
      <c r="Q11" s="242"/>
      <c r="R11" s="242"/>
      <c r="S11" s="274">
        <v>2930</v>
      </c>
      <c r="T11" s="279" t="s">
        <v>757</v>
      </c>
      <c r="U11" s="279" t="s">
        <v>758</v>
      </c>
      <c r="V11" s="279" t="s">
        <v>758</v>
      </c>
      <c r="W11" s="242" t="s">
        <v>733</v>
      </c>
      <c r="X11" s="242" t="s">
        <v>739</v>
      </c>
      <c r="Y11" s="242" t="s">
        <v>759</v>
      </c>
      <c r="Z11" s="242" t="s">
        <v>760</v>
      </c>
      <c r="AA11" s="245">
        <v>277.728</v>
      </c>
      <c r="AB11" s="245">
        <v>1376.43</v>
      </c>
      <c r="AC11" s="288" t="s">
        <v>742</v>
      </c>
      <c r="AD11" s="288"/>
    </row>
    <row r="12" ht="74" customHeight="true" spans="1:30">
      <c r="A12" s="241">
        <v>5</v>
      </c>
      <c r="B12" s="244" t="s">
        <v>748</v>
      </c>
      <c r="C12" s="242" t="s">
        <v>749</v>
      </c>
      <c r="D12" s="245" t="s">
        <v>763</v>
      </c>
      <c r="E12" s="242" t="s">
        <v>733</v>
      </c>
      <c r="F12" s="250" t="s">
        <v>764</v>
      </c>
      <c r="G12" s="251" t="s">
        <v>752</v>
      </c>
      <c r="H12" s="251" t="s">
        <v>753</v>
      </c>
      <c r="I12" s="260" t="s">
        <v>754</v>
      </c>
      <c r="J12" s="261" t="s">
        <v>755</v>
      </c>
      <c r="K12" s="261" t="s">
        <v>756</v>
      </c>
      <c r="L12" s="262">
        <v>41747</v>
      </c>
      <c r="M12" s="272">
        <v>6777</v>
      </c>
      <c r="N12" s="272">
        <v>9630</v>
      </c>
      <c r="O12" s="273">
        <v>650</v>
      </c>
      <c r="P12" s="242"/>
      <c r="Q12" s="242"/>
      <c r="R12" s="242"/>
      <c r="S12" s="274">
        <v>2930</v>
      </c>
      <c r="T12" s="279" t="s">
        <v>757</v>
      </c>
      <c r="U12" s="279" t="s">
        <v>758</v>
      </c>
      <c r="V12" s="279" t="s">
        <v>758</v>
      </c>
      <c r="W12" s="242" t="s">
        <v>733</v>
      </c>
      <c r="X12" s="242" t="s">
        <v>739</v>
      </c>
      <c r="Y12" s="242" t="s">
        <v>759</v>
      </c>
      <c r="Z12" s="242" t="s">
        <v>765</v>
      </c>
      <c r="AA12" s="245">
        <v>229.73</v>
      </c>
      <c r="AB12" s="245">
        <v>1553.35</v>
      </c>
      <c r="AC12" s="288" t="s">
        <v>742</v>
      </c>
      <c r="AD12" s="288"/>
    </row>
    <row r="13" ht="74" customHeight="true" spans="1:30">
      <c r="A13" s="241">
        <v>6</v>
      </c>
      <c r="B13" s="244" t="s">
        <v>748</v>
      </c>
      <c r="C13" s="242" t="s">
        <v>749</v>
      </c>
      <c r="D13" s="245" t="s">
        <v>766</v>
      </c>
      <c r="E13" s="242" t="s">
        <v>733</v>
      </c>
      <c r="F13" s="250" t="s">
        <v>767</v>
      </c>
      <c r="G13" s="251">
        <v>44657</v>
      </c>
      <c r="H13" s="251">
        <v>46482</v>
      </c>
      <c r="I13" s="263" t="s">
        <v>768</v>
      </c>
      <c r="J13" s="261" t="s">
        <v>769</v>
      </c>
      <c r="K13" s="261" t="s">
        <v>769</v>
      </c>
      <c r="L13" s="262">
        <v>42319</v>
      </c>
      <c r="M13" s="272">
        <v>6799</v>
      </c>
      <c r="N13" s="272">
        <v>9591</v>
      </c>
      <c r="O13" s="273">
        <v>650</v>
      </c>
      <c r="P13" s="242"/>
      <c r="Q13" s="242"/>
      <c r="R13" s="242"/>
      <c r="S13" s="274">
        <v>2930</v>
      </c>
      <c r="T13" s="279" t="s">
        <v>757</v>
      </c>
      <c r="U13" s="281" t="s">
        <v>758</v>
      </c>
      <c r="V13" s="281" t="s">
        <v>758</v>
      </c>
      <c r="W13" s="242" t="s">
        <v>733</v>
      </c>
      <c r="X13" s="242" t="s">
        <v>739</v>
      </c>
      <c r="Y13" s="242" t="s">
        <v>759</v>
      </c>
      <c r="Z13" s="286" t="s">
        <v>770</v>
      </c>
      <c r="AA13" s="245">
        <v>278.26</v>
      </c>
      <c r="AB13" s="245">
        <v>1661.28</v>
      </c>
      <c r="AC13" s="288" t="s">
        <v>742</v>
      </c>
      <c r="AD13" s="288"/>
    </row>
    <row r="14" ht="74" customHeight="true" spans="1:30">
      <c r="A14" s="241">
        <v>7</v>
      </c>
      <c r="B14" s="244" t="s">
        <v>748</v>
      </c>
      <c r="C14" s="242" t="s">
        <v>749</v>
      </c>
      <c r="D14" s="245" t="s">
        <v>771</v>
      </c>
      <c r="E14" s="242" t="s">
        <v>733</v>
      </c>
      <c r="F14" s="250" t="s">
        <v>772</v>
      </c>
      <c r="G14" s="251">
        <v>44971</v>
      </c>
      <c r="H14" s="251">
        <v>46796</v>
      </c>
      <c r="I14" s="263" t="s">
        <v>768</v>
      </c>
      <c r="J14" s="261" t="s">
        <v>755</v>
      </c>
      <c r="K14" s="261" t="s">
        <v>756</v>
      </c>
      <c r="L14" s="262">
        <v>42104</v>
      </c>
      <c r="M14" s="272">
        <v>9449</v>
      </c>
      <c r="N14" s="272">
        <v>13259</v>
      </c>
      <c r="O14" s="273">
        <v>882</v>
      </c>
      <c r="P14" s="242"/>
      <c r="Q14" s="242"/>
      <c r="R14" s="242"/>
      <c r="S14" s="274">
        <v>3552</v>
      </c>
      <c r="T14" s="279" t="s">
        <v>757</v>
      </c>
      <c r="U14" s="279" t="s">
        <v>758</v>
      </c>
      <c r="V14" s="279" t="s">
        <v>758</v>
      </c>
      <c r="W14" s="242" t="s">
        <v>733</v>
      </c>
      <c r="X14" s="242" t="s">
        <v>739</v>
      </c>
      <c r="Y14" s="242" t="s">
        <v>759</v>
      </c>
      <c r="Z14" s="242" t="s">
        <v>773</v>
      </c>
      <c r="AA14" s="245">
        <v>278.499</v>
      </c>
      <c r="AB14" s="245">
        <v>1799.82</v>
      </c>
      <c r="AC14" s="288" t="s">
        <v>742</v>
      </c>
      <c r="AD14" s="288"/>
    </row>
    <row r="15" ht="74" customHeight="true" spans="1:30">
      <c r="A15" s="241">
        <v>8</v>
      </c>
      <c r="B15" s="244" t="s">
        <v>748</v>
      </c>
      <c r="C15" s="242" t="s">
        <v>749</v>
      </c>
      <c r="D15" s="245" t="s">
        <v>774</v>
      </c>
      <c r="E15" s="242" t="s">
        <v>733</v>
      </c>
      <c r="F15" s="250" t="s">
        <v>775</v>
      </c>
      <c r="G15" s="251" t="s">
        <v>776</v>
      </c>
      <c r="H15" s="251" t="s">
        <v>777</v>
      </c>
      <c r="I15" s="263" t="s">
        <v>768</v>
      </c>
      <c r="J15" s="264" t="s">
        <v>755</v>
      </c>
      <c r="K15" s="261" t="s">
        <v>756</v>
      </c>
      <c r="L15" s="262">
        <v>41201</v>
      </c>
      <c r="M15" s="272">
        <v>10233</v>
      </c>
      <c r="N15" s="274">
        <v>15280</v>
      </c>
      <c r="O15" s="273">
        <v>798</v>
      </c>
      <c r="P15" s="242"/>
      <c r="Q15" s="242"/>
      <c r="R15" s="242"/>
      <c r="S15" s="280">
        <v>4440</v>
      </c>
      <c r="T15" s="279" t="s">
        <v>757</v>
      </c>
      <c r="U15" s="279" t="s">
        <v>758</v>
      </c>
      <c r="V15" s="279" t="s">
        <v>758</v>
      </c>
      <c r="W15" s="242" t="s">
        <v>733</v>
      </c>
      <c r="X15" s="242" t="s">
        <v>739</v>
      </c>
      <c r="Y15" s="242" t="s">
        <v>778</v>
      </c>
      <c r="Z15" s="242" t="s">
        <v>779</v>
      </c>
      <c r="AA15" s="242">
        <v>31.51</v>
      </c>
      <c r="AB15" s="242">
        <v>1825.646</v>
      </c>
      <c r="AC15" s="288" t="s">
        <v>742</v>
      </c>
      <c r="AD15" s="288"/>
    </row>
    <row r="16" ht="74" customHeight="true" spans="1:30">
      <c r="A16" s="241">
        <v>9</v>
      </c>
      <c r="B16" s="244" t="s">
        <v>748</v>
      </c>
      <c r="C16" s="242" t="s">
        <v>749</v>
      </c>
      <c r="D16" s="245" t="s">
        <v>780</v>
      </c>
      <c r="E16" s="242" t="s">
        <v>733</v>
      </c>
      <c r="F16" s="250" t="s">
        <v>781</v>
      </c>
      <c r="G16" s="251">
        <v>44659</v>
      </c>
      <c r="H16" s="251">
        <v>46274</v>
      </c>
      <c r="I16" s="263" t="s">
        <v>768</v>
      </c>
      <c r="J16" s="261" t="s">
        <v>769</v>
      </c>
      <c r="K16" s="261" t="s">
        <v>769</v>
      </c>
      <c r="L16" s="262">
        <v>35682</v>
      </c>
      <c r="M16" s="272">
        <v>17613</v>
      </c>
      <c r="N16" s="272">
        <v>16500</v>
      </c>
      <c r="O16" s="273">
        <v>1510</v>
      </c>
      <c r="P16" s="242"/>
      <c r="Q16" s="242"/>
      <c r="R16" s="242"/>
      <c r="S16" s="274">
        <v>11680</v>
      </c>
      <c r="T16" s="279" t="s">
        <v>757</v>
      </c>
      <c r="U16" s="281" t="s">
        <v>758</v>
      </c>
      <c r="V16" s="281" t="s">
        <v>758</v>
      </c>
      <c r="W16" s="242" t="s">
        <v>733</v>
      </c>
      <c r="X16" s="242" t="s">
        <v>739</v>
      </c>
      <c r="Y16" s="242" t="s">
        <v>759</v>
      </c>
      <c r="Z16" s="242" t="s">
        <v>782</v>
      </c>
      <c r="AA16" s="245">
        <v>22.39</v>
      </c>
      <c r="AB16" s="245">
        <v>5718.624</v>
      </c>
      <c r="AC16" s="288" t="s">
        <v>742</v>
      </c>
      <c r="AD16" s="288"/>
    </row>
    <row r="17" ht="74" customHeight="true" spans="1:30">
      <c r="A17" s="241">
        <v>10</v>
      </c>
      <c r="B17" s="244" t="s">
        <v>748</v>
      </c>
      <c r="C17" s="242" t="s">
        <v>749</v>
      </c>
      <c r="D17" s="245" t="s">
        <v>783</v>
      </c>
      <c r="E17" s="242" t="s">
        <v>733</v>
      </c>
      <c r="F17" s="250" t="s">
        <v>784</v>
      </c>
      <c r="G17" s="251" t="s">
        <v>785</v>
      </c>
      <c r="H17" s="251" t="s">
        <v>786</v>
      </c>
      <c r="I17" s="263" t="s">
        <v>768</v>
      </c>
      <c r="J17" s="261" t="s">
        <v>769</v>
      </c>
      <c r="K17" s="261" t="s">
        <v>769</v>
      </c>
      <c r="L17" s="262">
        <v>38859</v>
      </c>
      <c r="M17" s="272">
        <v>41899</v>
      </c>
      <c r="N17" s="272">
        <v>42208</v>
      </c>
      <c r="O17" s="273">
        <v>4298</v>
      </c>
      <c r="P17" s="242"/>
      <c r="Q17" s="242"/>
      <c r="R17" s="242"/>
      <c r="S17" s="274">
        <v>36560</v>
      </c>
      <c r="T17" s="279" t="s">
        <v>757</v>
      </c>
      <c r="U17" s="279" t="s">
        <v>758</v>
      </c>
      <c r="V17" s="279" t="s">
        <v>758</v>
      </c>
      <c r="W17" s="242" t="s">
        <v>733</v>
      </c>
      <c r="X17" s="242" t="s">
        <v>739</v>
      </c>
      <c r="Y17" s="242" t="s">
        <v>759</v>
      </c>
      <c r="Z17" s="242" t="s">
        <v>787</v>
      </c>
      <c r="AA17" s="287">
        <v>14.54</v>
      </c>
      <c r="AB17" s="245">
        <v>11443.357</v>
      </c>
      <c r="AC17" s="288" t="s">
        <v>742</v>
      </c>
      <c r="AD17" s="288"/>
    </row>
    <row r="18" ht="74" customHeight="true" spans="1:30">
      <c r="A18" s="241">
        <v>11</v>
      </c>
      <c r="B18" s="244" t="s">
        <v>748</v>
      </c>
      <c r="C18" s="242" t="s">
        <v>749</v>
      </c>
      <c r="D18" s="245" t="s">
        <v>788</v>
      </c>
      <c r="E18" s="242" t="s">
        <v>733</v>
      </c>
      <c r="F18" s="250" t="s">
        <v>789</v>
      </c>
      <c r="G18" s="251">
        <v>44659</v>
      </c>
      <c r="H18" s="251">
        <v>46484</v>
      </c>
      <c r="I18" s="263" t="s">
        <v>768</v>
      </c>
      <c r="J18" s="261" t="s">
        <v>769</v>
      </c>
      <c r="K18" s="261" t="s">
        <v>769</v>
      </c>
      <c r="L18" s="262">
        <v>38793</v>
      </c>
      <c r="M18" s="272">
        <v>41899</v>
      </c>
      <c r="N18" s="272">
        <v>42416</v>
      </c>
      <c r="O18" s="273">
        <v>4298</v>
      </c>
      <c r="P18" s="242"/>
      <c r="Q18" s="242"/>
      <c r="R18" s="242"/>
      <c r="S18" s="274">
        <v>36560</v>
      </c>
      <c r="T18" s="279" t="s">
        <v>757</v>
      </c>
      <c r="U18" s="281" t="s">
        <v>758</v>
      </c>
      <c r="V18" s="281" t="s">
        <v>758</v>
      </c>
      <c r="W18" s="242" t="s">
        <v>733</v>
      </c>
      <c r="X18" s="242" t="s">
        <v>739</v>
      </c>
      <c r="Y18" s="242" t="s">
        <v>759</v>
      </c>
      <c r="Z18" s="242" t="s">
        <v>790</v>
      </c>
      <c r="AA18" s="245">
        <v>870.939</v>
      </c>
      <c r="AB18" s="245">
        <v>17384.483</v>
      </c>
      <c r="AC18" s="288" t="s">
        <v>742</v>
      </c>
      <c r="AD18" s="288"/>
    </row>
    <row r="19" ht="74" customHeight="true" spans="1:30">
      <c r="A19" s="241">
        <v>12</v>
      </c>
      <c r="B19" s="244" t="s">
        <v>748</v>
      </c>
      <c r="C19" s="242" t="s">
        <v>749</v>
      </c>
      <c r="D19" s="245" t="s">
        <v>791</v>
      </c>
      <c r="E19" s="242" t="s">
        <v>733</v>
      </c>
      <c r="F19" s="250" t="s">
        <v>792</v>
      </c>
      <c r="G19" s="251">
        <v>45002</v>
      </c>
      <c r="H19" s="251">
        <v>46828</v>
      </c>
      <c r="I19" s="263" t="s">
        <v>768</v>
      </c>
      <c r="J19" s="261" t="s">
        <v>769</v>
      </c>
      <c r="K19" s="261" t="s">
        <v>769</v>
      </c>
      <c r="L19" s="262">
        <v>40305</v>
      </c>
      <c r="M19" s="272">
        <v>42110</v>
      </c>
      <c r="N19" s="272">
        <v>45414</v>
      </c>
      <c r="O19" s="273">
        <v>4395</v>
      </c>
      <c r="P19" s="242"/>
      <c r="Q19" s="242"/>
      <c r="R19" s="242"/>
      <c r="S19" s="274">
        <v>36560</v>
      </c>
      <c r="T19" s="279" t="s">
        <v>757</v>
      </c>
      <c r="U19" s="279" t="s">
        <v>758</v>
      </c>
      <c r="V19" s="279" t="s">
        <v>758</v>
      </c>
      <c r="W19" s="242" t="s">
        <v>733</v>
      </c>
      <c r="X19" s="242" t="s">
        <v>739</v>
      </c>
      <c r="Y19" s="242" t="s">
        <v>759</v>
      </c>
      <c r="Z19" s="242" t="s">
        <v>793</v>
      </c>
      <c r="AA19" s="245">
        <v>2253.7</v>
      </c>
      <c r="AB19" s="245">
        <v>14394.788</v>
      </c>
      <c r="AC19" s="288" t="s">
        <v>742</v>
      </c>
      <c r="AD19" s="288"/>
    </row>
    <row r="20" ht="74" customHeight="true" spans="1:30">
      <c r="A20" s="241">
        <v>13</v>
      </c>
      <c r="B20" s="244" t="s">
        <v>748</v>
      </c>
      <c r="C20" s="242" t="s">
        <v>749</v>
      </c>
      <c r="D20" s="245" t="s">
        <v>794</v>
      </c>
      <c r="E20" s="242" t="s">
        <v>733</v>
      </c>
      <c r="F20" s="250" t="s">
        <v>795</v>
      </c>
      <c r="G20" s="251">
        <v>45069</v>
      </c>
      <c r="H20" s="251">
        <v>46895</v>
      </c>
      <c r="I20" s="265" t="s">
        <v>768</v>
      </c>
      <c r="J20" s="261" t="s">
        <v>769</v>
      </c>
      <c r="K20" s="261" t="s">
        <v>769</v>
      </c>
      <c r="L20" s="262">
        <v>38896</v>
      </c>
      <c r="M20" s="272">
        <v>7545</v>
      </c>
      <c r="N20" s="274">
        <v>6822</v>
      </c>
      <c r="O20" s="273">
        <v>698</v>
      </c>
      <c r="P20" s="242"/>
      <c r="Q20" s="242"/>
      <c r="R20" s="242"/>
      <c r="S20" s="280">
        <v>7200</v>
      </c>
      <c r="T20" s="279" t="s">
        <v>757</v>
      </c>
      <c r="U20" s="279" t="s">
        <v>758</v>
      </c>
      <c r="V20" s="279" t="s">
        <v>758</v>
      </c>
      <c r="W20" s="242" t="s">
        <v>733</v>
      </c>
      <c r="X20" s="242" t="s">
        <v>739</v>
      </c>
      <c r="Y20" s="242" t="s">
        <v>759</v>
      </c>
      <c r="Z20" s="242" t="s">
        <v>796</v>
      </c>
      <c r="AA20" s="245">
        <v>262.556</v>
      </c>
      <c r="AB20" s="245">
        <v>3523.035</v>
      </c>
      <c r="AC20" s="288" t="s">
        <v>742</v>
      </c>
      <c r="AD20" s="288"/>
    </row>
    <row r="21" ht="74" customHeight="true" spans="1:30">
      <c r="A21" s="241">
        <v>14</v>
      </c>
      <c r="B21" s="244" t="s">
        <v>748</v>
      </c>
      <c r="C21" s="242" t="s">
        <v>749</v>
      </c>
      <c r="D21" s="245" t="s">
        <v>797</v>
      </c>
      <c r="E21" s="242" t="s">
        <v>733</v>
      </c>
      <c r="F21" s="250" t="s">
        <v>798</v>
      </c>
      <c r="G21" s="251">
        <v>45061</v>
      </c>
      <c r="H21" s="251">
        <v>46887</v>
      </c>
      <c r="I21" s="265" t="s">
        <v>768</v>
      </c>
      <c r="J21" s="261" t="s">
        <v>769</v>
      </c>
      <c r="K21" s="261" t="s">
        <v>769</v>
      </c>
      <c r="L21" s="262">
        <v>38860</v>
      </c>
      <c r="M21" s="272">
        <v>7545</v>
      </c>
      <c r="N21" s="274">
        <v>6500</v>
      </c>
      <c r="O21" s="273">
        <v>698</v>
      </c>
      <c r="P21" s="242"/>
      <c r="Q21" s="242"/>
      <c r="R21" s="242"/>
      <c r="S21" s="280">
        <v>7200</v>
      </c>
      <c r="T21" s="279" t="s">
        <v>757</v>
      </c>
      <c r="U21" s="279" t="s">
        <v>758</v>
      </c>
      <c r="V21" s="279" t="s">
        <v>758</v>
      </c>
      <c r="W21" s="242" t="s">
        <v>733</v>
      </c>
      <c r="X21" s="242" t="s">
        <v>739</v>
      </c>
      <c r="Y21" s="242" t="s">
        <v>759</v>
      </c>
      <c r="Z21" s="242" t="s">
        <v>796</v>
      </c>
      <c r="AA21" s="245">
        <v>248.96</v>
      </c>
      <c r="AB21" s="245">
        <v>3462.63</v>
      </c>
      <c r="AC21" s="288" t="s">
        <v>742</v>
      </c>
      <c r="AD21" s="288"/>
    </row>
    <row r="22" ht="74" customHeight="true" spans="1:30">
      <c r="A22" s="241">
        <v>15</v>
      </c>
      <c r="B22" s="244" t="s">
        <v>748</v>
      </c>
      <c r="C22" s="242" t="s">
        <v>749</v>
      </c>
      <c r="D22" s="245" t="s">
        <v>799</v>
      </c>
      <c r="E22" s="242" t="s">
        <v>733</v>
      </c>
      <c r="F22" s="250" t="s">
        <v>800</v>
      </c>
      <c r="G22" s="251">
        <v>45553</v>
      </c>
      <c r="H22" s="251">
        <v>47378</v>
      </c>
      <c r="I22" s="263" t="s">
        <v>768</v>
      </c>
      <c r="J22" s="261" t="s">
        <v>769</v>
      </c>
      <c r="K22" s="261" t="s">
        <v>769</v>
      </c>
      <c r="L22" s="262">
        <v>43403</v>
      </c>
      <c r="M22" s="272">
        <v>28385</v>
      </c>
      <c r="N22" s="272">
        <v>40555</v>
      </c>
      <c r="O22" s="273">
        <v>2444</v>
      </c>
      <c r="P22" s="242"/>
      <c r="Q22" s="242"/>
      <c r="R22" s="242"/>
      <c r="S22" s="280">
        <v>6732</v>
      </c>
      <c r="T22" s="279" t="s">
        <v>757</v>
      </c>
      <c r="U22" s="279" t="s">
        <v>758</v>
      </c>
      <c r="V22" s="279" t="s">
        <v>758</v>
      </c>
      <c r="W22" s="242" t="s">
        <v>733</v>
      </c>
      <c r="X22" s="242" t="s">
        <v>739</v>
      </c>
      <c r="Y22" s="242" t="s">
        <v>778</v>
      </c>
      <c r="Z22" s="242" t="s">
        <v>801</v>
      </c>
      <c r="AA22" s="245">
        <v>21.15</v>
      </c>
      <c r="AB22" s="245">
        <v>1518.66</v>
      </c>
      <c r="AC22" s="288" t="s">
        <v>742</v>
      </c>
      <c r="AD22" s="288"/>
    </row>
    <row r="23" ht="74" customHeight="true" spans="1:30">
      <c r="A23" s="241">
        <v>16</v>
      </c>
      <c r="B23" s="244" t="s">
        <v>748</v>
      </c>
      <c r="C23" s="242" t="s">
        <v>749</v>
      </c>
      <c r="D23" s="245" t="s">
        <v>802</v>
      </c>
      <c r="E23" s="242" t="s">
        <v>733</v>
      </c>
      <c r="F23" s="250" t="s">
        <v>803</v>
      </c>
      <c r="G23" s="251">
        <v>45539</v>
      </c>
      <c r="H23" s="251">
        <v>47364</v>
      </c>
      <c r="I23" s="263" t="s">
        <v>768</v>
      </c>
      <c r="J23" s="261" t="s">
        <v>769</v>
      </c>
      <c r="K23" s="261" t="s">
        <v>769</v>
      </c>
      <c r="L23" s="262">
        <v>43590</v>
      </c>
      <c r="M23" s="272">
        <v>28385</v>
      </c>
      <c r="N23" s="272">
        <v>40560</v>
      </c>
      <c r="O23" s="273">
        <v>2444</v>
      </c>
      <c r="P23" s="242"/>
      <c r="Q23" s="242"/>
      <c r="R23" s="242"/>
      <c r="S23" s="280">
        <v>6732</v>
      </c>
      <c r="T23" s="279" t="s">
        <v>757</v>
      </c>
      <c r="U23" s="279" t="s">
        <v>758</v>
      </c>
      <c r="V23" s="279" t="s">
        <v>758</v>
      </c>
      <c r="W23" s="242" t="s">
        <v>733</v>
      </c>
      <c r="X23" s="242" t="s">
        <v>739</v>
      </c>
      <c r="Y23" s="242" t="s">
        <v>778</v>
      </c>
      <c r="Z23" s="242" t="s">
        <v>801</v>
      </c>
      <c r="AA23" s="245">
        <v>28.9</v>
      </c>
      <c r="AB23" s="245">
        <v>4314.031</v>
      </c>
      <c r="AC23" s="288" t="s">
        <v>742</v>
      </c>
      <c r="AD23" s="288"/>
    </row>
    <row r="24" ht="74" customHeight="true" spans="1:30">
      <c r="A24" s="241">
        <v>17</v>
      </c>
      <c r="B24" s="244" t="s">
        <v>748</v>
      </c>
      <c r="C24" s="242" t="s">
        <v>749</v>
      </c>
      <c r="D24" s="245" t="s">
        <v>804</v>
      </c>
      <c r="E24" s="242" t="s">
        <v>733</v>
      </c>
      <c r="F24" s="250" t="s">
        <v>805</v>
      </c>
      <c r="G24" s="251">
        <v>44904</v>
      </c>
      <c r="H24" s="251">
        <v>46729</v>
      </c>
      <c r="I24" s="263" t="s">
        <v>768</v>
      </c>
      <c r="J24" s="261" t="s">
        <v>769</v>
      </c>
      <c r="K24" s="261" t="s">
        <v>769</v>
      </c>
      <c r="L24" s="262">
        <v>42285</v>
      </c>
      <c r="M24" s="272">
        <v>28176</v>
      </c>
      <c r="N24" s="272">
        <v>37436</v>
      </c>
      <c r="O24" s="273">
        <v>2444</v>
      </c>
      <c r="P24" s="242"/>
      <c r="Q24" s="242"/>
      <c r="R24" s="242"/>
      <c r="S24" s="280">
        <v>6780</v>
      </c>
      <c r="T24" s="279" t="s">
        <v>757</v>
      </c>
      <c r="U24" s="279" t="s">
        <v>758</v>
      </c>
      <c r="V24" s="281" t="s">
        <v>758</v>
      </c>
      <c r="W24" s="242" t="s">
        <v>733</v>
      </c>
      <c r="X24" s="242" t="s">
        <v>739</v>
      </c>
      <c r="Y24" s="242" t="s">
        <v>778</v>
      </c>
      <c r="Z24" s="242" t="s">
        <v>806</v>
      </c>
      <c r="AA24" s="245">
        <v>3.3</v>
      </c>
      <c r="AB24" s="245">
        <v>4517.14</v>
      </c>
      <c r="AC24" s="288" t="s">
        <v>742</v>
      </c>
      <c r="AD24" s="288"/>
    </row>
    <row r="25" ht="74" customHeight="true" spans="1:30">
      <c r="A25" s="241">
        <v>18</v>
      </c>
      <c r="B25" s="244" t="s">
        <v>748</v>
      </c>
      <c r="C25" s="242" t="s">
        <v>749</v>
      </c>
      <c r="D25" s="245" t="s">
        <v>807</v>
      </c>
      <c r="E25" s="242" t="s">
        <v>733</v>
      </c>
      <c r="F25" s="250" t="s">
        <v>808</v>
      </c>
      <c r="G25" s="251">
        <v>44890</v>
      </c>
      <c r="H25" s="251">
        <v>46715</v>
      </c>
      <c r="I25" s="265" t="s">
        <v>768</v>
      </c>
      <c r="J25" s="261" t="s">
        <v>769</v>
      </c>
      <c r="K25" s="261" t="s">
        <v>769</v>
      </c>
      <c r="L25" s="262">
        <v>42472</v>
      </c>
      <c r="M25" s="272">
        <v>28176</v>
      </c>
      <c r="N25" s="272">
        <v>37436</v>
      </c>
      <c r="O25" s="273">
        <v>2444</v>
      </c>
      <c r="P25" s="242"/>
      <c r="Q25" s="242"/>
      <c r="R25" s="242"/>
      <c r="S25" s="280">
        <v>6780</v>
      </c>
      <c r="T25" s="281" t="s">
        <v>757</v>
      </c>
      <c r="U25" s="279" t="s">
        <v>758</v>
      </c>
      <c r="V25" s="281" t="s">
        <v>758</v>
      </c>
      <c r="W25" s="242" t="s">
        <v>733</v>
      </c>
      <c r="X25" s="242" t="s">
        <v>739</v>
      </c>
      <c r="Y25" s="242" t="s">
        <v>778</v>
      </c>
      <c r="Z25" s="286" t="s">
        <v>809</v>
      </c>
      <c r="AA25" s="245">
        <v>7.71</v>
      </c>
      <c r="AB25" s="245">
        <v>4588</v>
      </c>
      <c r="AC25" s="288" t="s">
        <v>742</v>
      </c>
      <c r="AD25" s="288"/>
    </row>
    <row r="26" ht="74" customHeight="true" spans="1:30">
      <c r="A26" s="241">
        <v>19</v>
      </c>
      <c r="B26" s="244" t="s">
        <v>748</v>
      </c>
      <c r="C26" s="242" t="s">
        <v>749</v>
      </c>
      <c r="D26" s="245" t="s">
        <v>810</v>
      </c>
      <c r="E26" s="242" t="s">
        <v>733</v>
      </c>
      <c r="F26" s="250" t="s">
        <v>811</v>
      </c>
      <c r="G26" s="251">
        <v>44847</v>
      </c>
      <c r="H26" s="251">
        <v>46672</v>
      </c>
      <c r="I26" s="263" t="s">
        <v>768</v>
      </c>
      <c r="J26" s="264" t="s">
        <v>812</v>
      </c>
      <c r="K26" s="261" t="s">
        <v>756</v>
      </c>
      <c r="L26" s="262">
        <v>41176</v>
      </c>
      <c r="M26" s="272">
        <v>19296</v>
      </c>
      <c r="N26" s="272">
        <v>27662</v>
      </c>
      <c r="O26" s="273">
        <v>1744</v>
      </c>
      <c r="P26" s="242"/>
      <c r="Q26" s="242"/>
      <c r="R26" s="242"/>
      <c r="S26" s="280">
        <v>6480</v>
      </c>
      <c r="T26" s="279" t="s">
        <v>757</v>
      </c>
      <c r="U26" s="279" t="s">
        <v>758</v>
      </c>
      <c r="V26" s="279" t="s">
        <v>758</v>
      </c>
      <c r="W26" s="242" t="s">
        <v>733</v>
      </c>
      <c r="X26" s="242" t="s">
        <v>739</v>
      </c>
      <c r="Y26" s="242" t="s">
        <v>778</v>
      </c>
      <c r="Z26" s="286" t="s">
        <v>813</v>
      </c>
      <c r="AA26" s="245">
        <v>12.08</v>
      </c>
      <c r="AB26" s="245">
        <v>4651.97</v>
      </c>
      <c r="AC26" s="288" t="s">
        <v>742</v>
      </c>
      <c r="AD26" s="288"/>
    </row>
    <row r="27" ht="74" customHeight="true" spans="1:30">
      <c r="A27" s="241">
        <v>20</v>
      </c>
      <c r="B27" s="244" t="s">
        <v>748</v>
      </c>
      <c r="C27" s="242" t="s">
        <v>749</v>
      </c>
      <c r="D27" s="245" t="s">
        <v>814</v>
      </c>
      <c r="E27" s="242" t="s">
        <v>733</v>
      </c>
      <c r="F27" s="250" t="s">
        <v>815</v>
      </c>
      <c r="G27" s="251">
        <v>44873</v>
      </c>
      <c r="H27" s="251">
        <v>46698</v>
      </c>
      <c r="I27" s="263" t="s">
        <v>768</v>
      </c>
      <c r="J27" s="264" t="s">
        <v>812</v>
      </c>
      <c r="K27" s="261" t="s">
        <v>756</v>
      </c>
      <c r="L27" s="262">
        <v>41201</v>
      </c>
      <c r="M27" s="272">
        <v>19296</v>
      </c>
      <c r="N27" s="272">
        <v>27176</v>
      </c>
      <c r="O27" s="273">
        <v>1744</v>
      </c>
      <c r="P27" s="242"/>
      <c r="Q27" s="242"/>
      <c r="R27" s="242"/>
      <c r="S27" s="280">
        <v>6480</v>
      </c>
      <c r="T27" s="279" t="s">
        <v>757</v>
      </c>
      <c r="U27" s="279" t="s">
        <v>758</v>
      </c>
      <c r="V27" s="279" t="s">
        <v>758</v>
      </c>
      <c r="W27" s="242" t="s">
        <v>733</v>
      </c>
      <c r="X27" s="242" t="s">
        <v>739</v>
      </c>
      <c r="Y27" s="242" t="s">
        <v>778</v>
      </c>
      <c r="Z27" s="242" t="s">
        <v>816</v>
      </c>
      <c r="AA27" s="245">
        <v>12.05</v>
      </c>
      <c r="AB27" s="245">
        <v>4865.81</v>
      </c>
      <c r="AC27" s="288" t="s">
        <v>742</v>
      </c>
      <c r="AD27" s="288"/>
    </row>
    <row r="28" ht="74" customHeight="true" spans="1:30">
      <c r="A28" s="241">
        <v>21</v>
      </c>
      <c r="B28" s="244" t="s">
        <v>748</v>
      </c>
      <c r="C28" s="242" t="s">
        <v>749</v>
      </c>
      <c r="D28" s="245" t="s">
        <v>817</v>
      </c>
      <c r="E28" s="242" t="s">
        <v>733</v>
      </c>
      <c r="F28" s="250" t="s">
        <v>818</v>
      </c>
      <c r="G28" s="251">
        <v>45286</v>
      </c>
      <c r="H28" s="251">
        <v>47112</v>
      </c>
      <c r="I28" s="263" t="s">
        <v>768</v>
      </c>
      <c r="J28" s="264" t="s">
        <v>812</v>
      </c>
      <c r="K28" s="261" t="s">
        <v>756</v>
      </c>
      <c r="L28" s="262">
        <v>41279</v>
      </c>
      <c r="M28" s="272">
        <v>19296</v>
      </c>
      <c r="N28" s="272">
        <v>27176</v>
      </c>
      <c r="O28" s="273">
        <v>1744</v>
      </c>
      <c r="P28" s="242"/>
      <c r="Q28" s="242"/>
      <c r="R28" s="242"/>
      <c r="S28" s="280">
        <v>6480</v>
      </c>
      <c r="T28" s="279" t="s">
        <v>757</v>
      </c>
      <c r="U28" s="279" t="s">
        <v>758</v>
      </c>
      <c r="V28" s="281" t="s">
        <v>758</v>
      </c>
      <c r="W28" s="242" t="s">
        <v>733</v>
      </c>
      <c r="X28" s="242" t="s">
        <v>739</v>
      </c>
      <c r="Y28" s="242" t="s">
        <v>778</v>
      </c>
      <c r="Z28" s="286" t="s">
        <v>819</v>
      </c>
      <c r="AA28" s="245">
        <v>16.35</v>
      </c>
      <c r="AB28" s="245">
        <v>4600.557</v>
      </c>
      <c r="AC28" s="288" t="s">
        <v>742</v>
      </c>
      <c r="AD28" s="288"/>
    </row>
    <row r="29" ht="74" customHeight="true" spans="1:30">
      <c r="A29" s="241">
        <v>22</v>
      </c>
      <c r="B29" s="244" t="s">
        <v>748</v>
      </c>
      <c r="C29" s="242" t="s">
        <v>749</v>
      </c>
      <c r="D29" s="245" t="s">
        <v>820</v>
      </c>
      <c r="E29" s="242" t="s">
        <v>733</v>
      </c>
      <c r="F29" s="250" t="s">
        <v>821</v>
      </c>
      <c r="G29" s="251">
        <v>45015</v>
      </c>
      <c r="H29" s="251">
        <v>46841</v>
      </c>
      <c r="I29" s="263" t="s">
        <v>768</v>
      </c>
      <c r="J29" s="264" t="s">
        <v>812</v>
      </c>
      <c r="K29" s="261" t="s">
        <v>756</v>
      </c>
      <c r="L29" s="262">
        <v>41306</v>
      </c>
      <c r="M29" s="272">
        <v>19296</v>
      </c>
      <c r="N29" s="272">
        <v>27186</v>
      </c>
      <c r="O29" s="273">
        <v>1744</v>
      </c>
      <c r="P29" s="242"/>
      <c r="Q29" s="242"/>
      <c r="R29" s="242"/>
      <c r="S29" s="280">
        <v>6480</v>
      </c>
      <c r="T29" s="279" t="s">
        <v>822</v>
      </c>
      <c r="U29" s="279" t="s">
        <v>758</v>
      </c>
      <c r="V29" s="279" t="s">
        <v>758</v>
      </c>
      <c r="W29" s="242" t="s">
        <v>733</v>
      </c>
      <c r="X29" s="242" t="s">
        <v>739</v>
      </c>
      <c r="Y29" s="242" t="s">
        <v>778</v>
      </c>
      <c r="Z29" s="242" t="s">
        <v>823</v>
      </c>
      <c r="AA29" s="245">
        <v>21.48</v>
      </c>
      <c r="AB29" s="245">
        <v>4147.51</v>
      </c>
      <c r="AC29" s="288" t="s">
        <v>742</v>
      </c>
      <c r="AD29" s="288"/>
    </row>
    <row r="30" ht="74" customHeight="true" spans="1:30">
      <c r="A30" s="241">
        <v>23</v>
      </c>
      <c r="B30" s="244" t="s">
        <v>748</v>
      </c>
      <c r="C30" s="242" t="s">
        <v>749</v>
      </c>
      <c r="D30" s="245" t="s">
        <v>824</v>
      </c>
      <c r="E30" s="242" t="s">
        <v>733</v>
      </c>
      <c r="F30" s="250" t="s">
        <v>825</v>
      </c>
      <c r="G30" s="251">
        <v>45435</v>
      </c>
      <c r="H30" s="251">
        <v>47260</v>
      </c>
      <c r="I30" s="263" t="s">
        <v>768</v>
      </c>
      <c r="J30" s="264" t="s">
        <v>812</v>
      </c>
      <c r="K30" s="261" t="s">
        <v>756</v>
      </c>
      <c r="L30" s="262">
        <v>41661</v>
      </c>
      <c r="M30" s="272">
        <v>19296</v>
      </c>
      <c r="N30" s="272">
        <v>27355</v>
      </c>
      <c r="O30" s="273">
        <v>1744</v>
      </c>
      <c r="P30" s="242"/>
      <c r="Q30" s="242"/>
      <c r="R30" s="242"/>
      <c r="S30" s="280">
        <v>6480</v>
      </c>
      <c r="T30" s="279" t="s">
        <v>757</v>
      </c>
      <c r="U30" s="279" t="s">
        <v>758</v>
      </c>
      <c r="V30" s="279" t="s">
        <v>758</v>
      </c>
      <c r="W30" s="242" t="s">
        <v>733</v>
      </c>
      <c r="X30" s="242" t="s">
        <v>739</v>
      </c>
      <c r="Y30" s="242" t="s">
        <v>778</v>
      </c>
      <c r="Z30" s="286" t="s">
        <v>826</v>
      </c>
      <c r="AA30" s="245">
        <v>10.5</v>
      </c>
      <c r="AB30" s="245">
        <v>4152.18</v>
      </c>
      <c r="AC30" s="288" t="s">
        <v>742</v>
      </c>
      <c r="AD30" s="288"/>
    </row>
    <row r="31" ht="74" customHeight="true" spans="1:30">
      <c r="A31" s="241">
        <v>24</v>
      </c>
      <c r="B31" s="244" t="s">
        <v>748</v>
      </c>
      <c r="C31" s="242" t="s">
        <v>749</v>
      </c>
      <c r="D31" s="245" t="s">
        <v>827</v>
      </c>
      <c r="E31" s="242" t="s">
        <v>733</v>
      </c>
      <c r="F31" s="250" t="s">
        <v>828</v>
      </c>
      <c r="G31" s="251">
        <v>45736</v>
      </c>
      <c r="H31" s="251">
        <v>47561</v>
      </c>
      <c r="I31" s="263" t="s">
        <v>768</v>
      </c>
      <c r="J31" s="264" t="s">
        <v>829</v>
      </c>
      <c r="K31" s="261" t="s">
        <v>756</v>
      </c>
      <c r="L31" s="262">
        <v>41719</v>
      </c>
      <c r="M31" s="272">
        <v>19296</v>
      </c>
      <c r="N31" s="272">
        <v>27426</v>
      </c>
      <c r="O31" s="273">
        <v>1744</v>
      </c>
      <c r="P31" s="242"/>
      <c r="Q31" s="242"/>
      <c r="R31" s="242"/>
      <c r="S31" s="280">
        <v>6480</v>
      </c>
      <c r="T31" s="279" t="s">
        <v>757</v>
      </c>
      <c r="U31" s="279" t="s">
        <v>758</v>
      </c>
      <c r="V31" s="279" t="s">
        <v>758</v>
      </c>
      <c r="W31" s="242" t="s">
        <v>733</v>
      </c>
      <c r="X31" s="242" t="s">
        <v>739</v>
      </c>
      <c r="Y31" s="242" t="s">
        <v>778</v>
      </c>
      <c r="Z31" s="242" t="s">
        <v>830</v>
      </c>
      <c r="AA31" s="245">
        <v>16.19</v>
      </c>
      <c r="AB31" s="245">
        <v>3908.5</v>
      </c>
      <c r="AC31" s="288" t="s">
        <v>742</v>
      </c>
      <c r="AD31" s="288"/>
    </row>
    <row r="32" ht="74" customHeight="true" spans="1:30">
      <c r="A32" s="241">
        <v>25</v>
      </c>
      <c r="B32" s="244" t="s">
        <v>748</v>
      </c>
      <c r="C32" s="242" t="s">
        <v>749</v>
      </c>
      <c r="D32" s="245" t="s">
        <v>831</v>
      </c>
      <c r="E32" s="242" t="s">
        <v>733</v>
      </c>
      <c r="F32" s="250" t="s">
        <v>832</v>
      </c>
      <c r="G32" s="251">
        <v>45377</v>
      </c>
      <c r="H32" s="251">
        <v>47202</v>
      </c>
      <c r="I32" s="263" t="s">
        <v>768</v>
      </c>
      <c r="J32" s="264" t="s">
        <v>812</v>
      </c>
      <c r="K32" s="261" t="s">
        <v>756</v>
      </c>
      <c r="L32" s="262">
        <v>41848</v>
      </c>
      <c r="M32" s="272">
        <v>19296</v>
      </c>
      <c r="N32" s="272">
        <v>27469</v>
      </c>
      <c r="O32" s="273">
        <v>1744</v>
      </c>
      <c r="P32" s="242"/>
      <c r="Q32" s="242"/>
      <c r="R32" s="242"/>
      <c r="S32" s="280">
        <v>6480</v>
      </c>
      <c r="T32" s="279" t="s">
        <v>757</v>
      </c>
      <c r="U32" s="279" t="s">
        <v>758</v>
      </c>
      <c r="V32" s="279" t="s">
        <v>758</v>
      </c>
      <c r="W32" s="242" t="s">
        <v>733</v>
      </c>
      <c r="X32" s="242" t="s">
        <v>739</v>
      </c>
      <c r="Y32" s="242" t="s">
        <v>778</v>
      </c>
      <c r="Z32" s="242" t="s">
        <v>833</v>
      </c>
      <c r="AA32" s="245">
        <v>20.89</v>
      </c>
      <c r="AB32" s="245">
        <v>3981.93</v>
      </c>
      <c r="AC32" s="288" t="s">
        <v>742</v>
      </c>
      <c r="AD32" s="288"/>
    </row>
    <row r="33" ht="74" customHeight="true" spans="1:30">
      <c r="A33" s="241">
        <v>26</v>
      </c>
      <c r="B33" s="244" t="s">
        <v>748</v>
      </c>
      <c r="C33" s="242" t="s">
        <v>749</v>
      </c>
      <c r="D33" s="245" t="s">
        <v>834</v>
      </c>
      <c r="E33" s="242" t="s">
        <v>733</v>
      </c>
      <c r="F33" s="250" t="s">
        <v>835</v>
      </c>
      <c r="G33" s="251">
        <v>45327</v>
      </c>
      <c r="H33" s="251">
        <v>47153</v>
      </c>
      <c r="I33" s="263" t="s">
        <v>768</v>
      </c>
      <c r="J33" s="264" t="s">
        <v>812</v>
      </c>
      <c r="K33" s="261" t="s">
        <v>756</v>
      </c>
      <c r="L33" s="262">
        <v>41851</v>
      </c>
      <c r="M33" s="272">
        <v>19296</v>
      </c>
      <c r="N33" s="272">
        <v>27427</v>
      </c>
      <c r="O33" s="273">
        <v>1744</v>
      </c>
      <c r="P33" s="242"/>
      <c r="Q33" s="242"/>
      <c r="R33" s="242"/>
      <c r="S33" s="280">
        <v>6480</v>
      </c>
      <c r="T33" s="279" t="s">
        <v>757</v>
      </c>
      <c r="U33" s="279" t="s">
        <v>758</v>
      </c>
      <c r="V33" s="279" t="s">
        <v>758</v>
      </c>
      <c r="W33" s="242" t="s">
        <v>733</v>
      </c>
      <c r="X33" s="242" t="s">
        <v>739</v>
      </c>
      <c r="Y33" s="242" t="s">
        <v>778</v>
      </c>
      <c r="Z33" s="242" t="s">
        <v>836</v>
      </c>
      <c r="AA33" s="245">
        <v>20.4</v>
      </c>
      <c r="AB33" s="245">
        <v>4167.34</v>
      </c>
      <c r="AC33" s="288" t="s">
        <v>742</v>
      </c>
      <c r="AD33" s="288"/>
    </row>
    <row r="34" ht="74" customHeight="true" spans="1:30">
      <c r="A34" s="241">
        <v>27</v>
      </c>
      <c r="B34" s="244" t="s">
        <v>748</v>
      </c>
      <c r="C34" s="242" t="s">
        <v>749</v>
      </c>
      <c r="D34" s="245" t="s">
        <v>837</v>
      </c>
      <c r="E34" s="242" t="s">
        <v>733</v>
      </c>
      <c r="F34" s="250" t="s">
        <v>838</v>
      </c>
      <c r="G34" s="251">
        <v>45008</v>
      </c>
      <c r="H34" s="251">
        <v>46834</v>
      </c>
      <c r="I34" s="263" t="s">
        <v>768</v>
      </c>
      <c r="J34" s="261" t="s">
        <v>769</v>
      </c>
      <c r="K34" s="261" t="s">
        <v>769</v>
      </c>
      <c r="L34" s="262">
        <v>43035</v>
      </c>
      <c r="M34" s="272">
        <v>28221</v>
      </c>
      <c r="N34" s="272">
        <v>39198</v>
      </c>
      <c r="O34" s="273">
        <v>2444</v>
      </c>
      <c r="P34" s="242"/>
      <c r="Q34" s="242"/>
      <c r="R34" s="242"/>
      <c r="S34" s="280">
        <v>6732</v>
      </c>
      <c r="T34" s="279" t="s">
        <v>757</v>
      </c>
      <c r="U34" s="279" t="s">
        <v>758</v>
      </c>
      <c r="V34" s="279" t="s">
        <v>758</v>
      </c>
      <c r="W34" s="242" t="s">
        <v>733</v>
      </c>
      <c r="X34" s="242" t="s">
        <v>739</v>
      </c>
      <c r="Y34" s="242" t="s">
        <v>778</v>
      </c>
      <c r="Z34" s="286" t="s">
        <v>839</v>
      </c>
      <c r="AA34" s="245">
        <v>0.45</v>
      </c>
      <c r="AB34" s="245">
        <v>4542.418</v>
      </c>
      <c r="AC34" s="288" t="s">
        <v>742</v>
      </c>
      <c r="AD34" s="288"/>
    </row>
    <row r="35" ht="74" customHeight="true" spans="1:30">
      <c r="A35" s="241">
        <v>28</v>
      </c>
      <c r="B35" s="244" t="s">
        <v>748</v>
      </c>
      <c r="C35" s="242" t="s">
        <v>749</v>
      </c>
      <c r="D35" s="245" t="s">
        <v>840</v>
      </c>
      <c r="E35" s="242" t="s">
        <v>733</v>
      </c>
      <c r="F35" s="250" t="s">
        <v>841</v>
      </c>
      <c r="G35" s="251">
        <v>44894</v>
      </c>
      <c r="H35" s="251">
        <v>46719</v>
      </c>
      <c r="I35" s="263" t="s">
        <v>768</v>
      </c>
      <c r="J35" s="261" t="s">
        <v>769</v>
      </c>
      <c r="K35" s="261" t="s">
        <v>769</v>
      </c>
      <c r="L35" s="262">
        <v>43081</v>
      </c>
      <c r="M35" s="272">
        <v>28221</v>
      </c>
      <c r="N35" s="272">
        <v>39198</v>
      </c>
      <c r="O35" s="273">
        <v>2444</v>
      </c>
      <c r="P35" s="242"/>
      <c r="Q35" s="242"/>
      <c r="R35" s="242"/>
      <c r="S35" s="280">
        <v>6732</v>
      </c>
      <c r="T35" s="279" t="s">
        <v>757</v>
      </c>
      <c r="U35" s="279" t="s">
        <v>758</v>
      </c>
      <c r="V35" s="279" t="s">
        <v>758</v>
      </c>
      <c r="W35" s="242" t="s">
        <v>733</v>
      </c>
      <c r="X35" s="242" t="s">
        <v>739</v>
      </c>
      <c r="Y35" s="242" t="s">
        <v>778</v>
      </c>
      <c r="Z35" s="242" t="s">
        <v>842</v>
      </c>
      <c r="AA35" s="245">
        <v>4.92</v>
      </c>
      <c r="AB35" s="245">
        <v>4849.07</v>
      </c>
      <c r="AC35" s="288" t="s">
        <v>742</v>
      </c>
      <c r="AD35" s="288"/>
    </row>
    <row r="36" ht="74" customHeight="true" spans="1:30">
      <c r="A36" s="241">
        <v>29</v>
      </c>
      <c r="B36" s="244" t="s">
        <v>748</v>
      </c>
      <c r="C36" s="242" t="s">
        <v>749</v>
      </c>
      <c r="D36" s="245" t="s">
        <v>843</v>
      </c>
      <c r="E36" s="242" t="s">
        <v>733</v>
      </c>
      <c r="F36" s="250" t="s">
        <v>844</v>
      </c>
      <c r="G36" s="251">
        <v>44985</v>
      </c>
      <c r="H36" s="251">
        <v>46810</v>
      </c>
      <c r="I36" s="263" t="s">
        <v>768</v>
      </c>
      <c r="J36" s="261" t="s">
        <v>769</v>
      </c>
      <c r="K36" s="261" t="s">
        <v>769</v>
      </c>
      <c r="L36" s="262">
        <v>43118</v>
      </c>
      <c r="M36" s="272">
        <v>28221</v>
      </c>
      <c r="N36" s="272">
        <v>39177</v>
      </c>
      <c r="O36" s="273">
        <v>2444</v>
      </c>
      <c r="P36" s="242"/>
      <c r="Q36" s="242"/>
      <c r="R36" s="242"/>
      <c r="S36" s="280">
        <v>6732</v>
      </c>
      <c r="T36" s="279" t="s">
        <v>757</v>
      </c>
      <c r="U36" s="279" t="s">
        <v>758</v>
      </c>
      <c r="V36" s="279" t="s">
        <v>758</v>
      </c>
      <c r="W36" s="242" t="s">
        <v>733</v>
      </c>
      <c r="X36" s="242" t="s">
        <v>739</v>
      </c>
      <c r="Y36" s="242" t="s">
        <v>778</v>
      </c>
      <c r="Z36" s="286" t="s">
        <v>839</v>
      </c>
      <c r="AA36" s="245">
        <v>2.1</v>
      </c>
      <c r="AB36" s="245">
        <v>5068.94</v>
      </c>
      <c r="AC36" s="288" t="s">
        <v>742</v>
      </c>
      <c r="AD36" s="288"/>
    </row>
    <row r="37" ht="74" customHeight="true" spans="1:30">
      <c r="A37" s="241">
        <v>30</v>
      </c>
      <c r="B37" s="244" t="s">
        <v>748</v>
      </c>
      <c r="C37" s="242" t="s">
        <v>749</v>
      </c>
      <c r="D37" s="245" t="s">
        <v>845</v>
      </c>
      <c r="E37" s="242" t="s">
        <v>733</v>
      </c>
      <c r="F37" s="250" t="s">
        <v>846</v>
      </c>
      <c r="G37" s="251">
        <v>45406</v>
      </c>
      <c r="H37" s="251">
        <v>47231</v>
      </c>
      <c r="I37" s="263" t="s">
        <v>768</v>
      </c>
      <c r="J37" s="261" t="s">
        <v>769</v>
      </c>
      <c r="K37" s="261" t="s">
        <v>769</v>
      </c>
      <c r="L37" s="262">
        <v>43189</v>
      </c>
      <c r="M37" s="272">
        <v>28221</v>
      </c>
      <c r="N37" s="272">
        <v>39177</v>
      </c>
      <c r="O37" s="273">
        <v>2444</v>
      </c>
      <c r="P37" s="242"/>
      <c r="Q37" s="242"/>
      <c r="R37" s="242"/>
      <c r="S37" s="280">
        <v>6732</v>
      </c>
      <c r="T37" s="279" t="s">
        <v>757</v>
      </c>
      <c r="U37" s="279" t="s">
        <v>758</v>
      </c>
      <c r="V37" s="279" t="s">
        <v>758</v>
      </c>
      <c r="W37" s="242" t="s">
        <v>733</v>
      </c>
      <c r="X37" s="242" t="s">
        <v>739</v>
      </c>
      <c r="Y37" s="242" t="s">
        <v>778</v>
      </c>
      <c r="Z37" s="286" t="s">
        <v>847</v>
      </c>
      <c r="AA37" s="245">
        <v>0.5</v>
      </c>
      <c r="AB37" s="245">
        <v>4071.65</v>
      </c>
      <c r="AC37" s="288" t="s">
        <v>742</v>
      </c>
      <c r="AD37" s="288"/>
    </row>
    <row r="38" ht="74" customHeight="true" spans="1:30">
      <c r="A38" s="241">
        <v>31</v>
      </c>
      <c r="B38" s="244" t="s">
        <v>748</v>
      </c>
      <c r="C38" s="242" t="s">
        <v>749</v>
      </c>
      <c r="D38" s="245" t="s">
        <v>848</v>
      </c>
      <c r="E38" s="242" t="s">
        <v>733</v>
      </c>
      <c r="F38" s="250" t="s">
        <v>849</v>
      </c>
      <c r="G38" s="251">
        <v>45118</v>
      </c>
      <c r="H38" s="251">
        <v>46944</v>
      </c>
      <c r="I38" s="263" t="s">
        <v>768</v>
      </c>
      <c r="J38" s="261" t="s">
        <v>769</v>
      </c>
      <c r="K38" s="261" t="s">
        <v>769</v>
      </c>
      <c r="L38" s="262">
        <v>43238</v>
      </c>
      <c r="M38" s="272">
        <v>28213</v>
      </c>
      <c r="N38" s="272">
        <v>39112</v>
      </c>
      <c r="O38" s="273">
        <v>2444</v>
      </c>
      <c r="P38" s="242"/>
      <c r="Q38" s="242"/>
      <c r="R38" s="242"/>
      <c r="S38" s="280">
        <v>6732</v>
      </c>
      <c r="T38" s="279" t="s">
        <v>757</v>
      </c>
      <c r="U38" s="279" t="s">
        <v>758</v>
      </c>
      <c r="V38" s="279" t="s">
        <v>758</v>
      </c>
      <c r="W38" s="242" t="s">
        <v>733</v>
      </c>
      <c r="X38" s="242" t="s">
        <v>739</v>
      </c>
      <c r="Y38" s="242" t="s">
        <v>778</v>
      </c>
      <c r="Z38" s="286" t="s">
        <v>850</v>
      </c>
      <c r="AA38" s="245">
        <v>1.4</v>
      </c>
      <c r="AB38" s="245">
        <v>4424.71</v>
      </c>
      <c r="AC38" s="288" t="s">
        <v>742</v>
      </c>
      <c r="AD38" s="288"/>
    </row>
    <row r="39" ht="74" customHeight="true" spans="1:30">
      <c r="A39" s="241">
        <v>32</v>
      </c>
      <c r="B39" s="244" t="s">
        <v>748</v>
      </c>
      <c r="C39" s="242" t="s">
        <v>749</v>
      </c>
      <c r="D39" s="245" t="s">
        <v>851</v>
      </c>
      <c r="E39" s="242" t="s">
        <v>733</v>
      </c>
      <c r="F39" s="250" t="s">
        <v>852</v>
      </c>
      <c r="G39" s="251">
        <v>45646</v>
      </c>
      <c r="H39" s="251">
        <v>47471</v>
      </c>
      <c r="I39" s="263" t="s">
        <v>768</v>
      </c>
      <c r="J39" s="261" t="s">
        <v>769</v>
      </c>
      <c r="K39" s="261" t="s">
        <v>769</v>
      </c>
      <c r="L39" s="262">
        <v>43445</v>
      </c>
      <c r="M39" s="272">
        <v>28204</v>
      </c>
      <c r="N39" s="272">
        <v>39091</v>
      </c>
      <c r="O39" s="273">
        <v>2444</v>
      </c>
      <c r="P39" s="242"/>
      <c r="Q39" s="242"/>
      <c r="R39" s="242"/>
      <c r="S39" s="280">
        <v>6732</v>
      </c>
      <c r="T39" s="279" t="s">
        <v>757</v>
      </c>
      <c r="U39" s="279" t="s">
        <v>758</v>
      </c>
      <c r="V39" s="279" t="s">
        <v>758</v>
      </c>
      <c r="W39" s="242" t="s">
        <v>733</v>
      </c>
      <c r="X39" s="242" t="s">
        <v>739</v>
      </c>
      <c r="Y39" s="242" t="s">
        <v>778</v>
      </c>
      <c r="Z39" s="286" t="s">
        <v>847</v>
      </c>
      <c r="AA39" s="287">
        <v>1</v>
      </c>
      <c r="AB39" s="245">
        <v>4684.32</v>
      </c>
      <c r="AC39" s="288" t="s">
        <v>742</v>
      </c>
      <c r="AD39" s="288"/>
    </row>
    <row r="40" ht="74" customHeight="true" spans="1:30">
      <c r="A40" s="241">
        <v>33</v>
      </c>
      <c r="B40" s="244" t="s">
        <v>748</v>
      </c>
      <c r="C40" s="242" t="s">
        <v>749</v>
      </c>
      <c r="D40" s="242" t="s">
        <v>853</v>
      </c>
      <c r="E40" s="242" t="s">
        <v>733</v>
      </c>
      <c r="F40" s="250" t="s">
        <v>854</v>
      </c>
      <c r="G40" s="251">
        <v>44253</v>
      </c>
      <c r="H40" s="251">
        <v>46078</v>
      </c>
      <c r="I40" s="263" t="s">
        <v>768</v>
      </c>
      <c r="J40" s="261" t="s">
        <v>769</v>
      </c>
      <c r="K40" s="261" t="s">
        <v>769</v>
      </c>
      <c r="L40" s="262">
        <v>43543</v>
      </c>
      <c r="M40" s="272">
        <v>28213</v>
      </c>
      <c r="N40" s="274">
        <v>39198</v>
      </c>
      <c r="O40" s="273">
        <v>2444</v>
      </c>
      <c r="P40" s="242"/>
      <c r="Q40" s="242"/>
      <c r="R40" s="242"/>
      <c r="S40" s="280">
        <v>6732</v>
      </c>
      <c r="T40" s="279" t="s">
        <v>757</v>
      </c>
      <c r="U40" s="279" t="s">
        <v>758</v>
      </c>
      <c r="V40" s="279" t="s">
        <v>758</v>
      </c>
      <c r="W40" s="242" t="s">
        <v>733</v>
      </c>
      <c r="X40" s="242" t="s">
        <v>739</v>
      </c>
      <c r="Y40" s="242" t="s">
        <v>778</v>
      </c>
      <c r="Z40" s="242" t="s">
        <v>855</v>
      </c>
      <c r="AA40" s="245">
        <v>30</v>
      </c>
      <c r="AB40" s="245">
        <v>4876.69</v>
      </c>
      <c r="AC40" s="288" t="s">
        <v>742</v>
      </c>
      <c r="AD40" s="288"/>
    </row>
    <row r="41" ht="74" customHeight="true" spans="1:30">
      <c r="A41" s="241">
        <v>34</v>
      </c>
      <c r="B41" s="244" t="s">
        <v>748</v>
      </c>
      <c r="C41" s="242" t="s">
        <v>749</v>
      </c>
      <c r="D41" s="245" t="s">
        <v>856</v>
      </c>
      <c r="E41" s="242" t="s">
        <v>733</v>
      </c>
      <c r="F41" s="250" t="s">
        <v>857</v>
      </c>
      <c r="G41" s="251">
        <v>45411</v>
      </c>
      <c r="H41" s="251">
        <v>47236</v>
      </c>
      <c r="I41" s="263" t="s">
        <v>768</v>
      </c>
      <c r="J41" s="261" t="s">
        <v>812</v>
      </c>
      <c r="K41" s="261" t="s">
        <v>756</v>
      </c>
      <c r="L41" s="262">
        <v>41823</v>
      </c>
      <c r="M41" s="272">
        <v>9449</v>
      </c>
      <c r="N41" s="272">
        <v>13224</v>
      </c>
      <c r="O41" s="273">
        <v>882</v>
      </c>
      <c r="P41" s="242"/>
      <c r="Q41" s="242"/>
      <c r="R41" s="242"/>
      <c r="S41" s="274">
        <v>3552</v>
      </c>
      <c r="T41" s="279" t="s">
        <v>757</v>
      </c>
      <c r="U41" s="283" t="s">
        <v>858</v>
      </c>
      <c r="V41" s="279" t="s">
        <v>758</v>
      </c>
      <c r="W41" s="242" t="s">
        <v>733</v>
      </c>
      <c r="X41" s="242" t="s">
        <v>739</v>
      </c>
      <c r="Y41" s="242" t="s">
        <v>759</v>
      </c>
      <c r="Z41" s="242" t="s">
        <v>760</v>
      </c>
      <c r="AA41" s="245">
        <v>487.397</v>
      </c>
      <c r="AB41" s="245">
        <v>1421.387</v>
      </c>
      <c r="AC41" s="288" t="s">
        <v>742</v>
      </c>
      <c r="AD41" s="288" t="s">
        <v>859</v>
      </c>
    </row>
    <row r="42" ht="74" customHeight="true" spans="1:30">
      <c r="A42" s="241">
        <v>35</v>
      </c>
      <c r="B42" s="244" t="s">
        <v>748</v>
      </c>
      <c r="C42" s="242" t="s">
        <v>749</v>
      </c>
      <c r="D42" s="245" t="s">
        <v>860</v>
      </c>
      <c r="E42" s="242" t="s">
        <v>733</v>
      </c>
      <c r="F42" s="250" t="s">
        <v>861</v>
      </c>
      <c r="G42" s="251" t="s">
        <v>862</v>
      </c>
      <c r="H42" s="251" t="s">
        <v>863</v>
      </c>
      <c r="I42" s="263" t="s">
        <v>864</v>
      </c>
      <c r="J42" s="264" t="s">
        <v>812</v>
      </c>
      <c r="K42" s="261" t="s">
        <v>756</v>
      </c>
      <c r="L42" s="262">
        <v>39426</v>
      </c>
      <c r="M42" s="272">
        <v>5796</v>
      </c>
      <c r="N42" s="274">
        <v>8200</v>
      </c>
      <c r="O42" s="273">
        <v>497</v>
      </c>
      <c r="P42" s="242"/>
      <c r="Q42" s="242"/>
      <c r="R42" s="242"/>
      <c r="S42" s="280">
        <v>2206</v>
      </c>
      <c r="T42" s="279" t="s">
        <v>757</v>
      </c>
      <c r="U42" s="283" t="s">
        <v>858</v>
      </c>
      <c r="V42" s="279" t="s">
        <v>758</v>
      </c>
      <c r="W42" s="242" t="s">
        <v>733</v>
      </c>
      <c r="X42" s="242" t="s">
        <v>739</v>
      </c>
      <c r="Y42" s="242" t="s">
        <v>759</v>
      </c>
      <c r="Z42" s="242" t="s">
        <v>865</v>
      </c>
      <c r="AA42" s="245">
        <v>0</v>
      </c>
      <c r="AB42" s="245">
        <v>292.66</v>
      </c>
      <c r="AC42" s="288" t="s">
        <v>742</v>
      </c>
      <c r="AD42" s="288" t="s">
        <v>859</v>
      </c>
    </row>
    <row r="43" ht="74" customHeight="true" spans="1:30">
      <c r="A43" s="241">
        <v>36</v>
      </c>
      <c r="B43" s="246" t="s">
        <v>866</v>
      </c>
      <c r="C43" s="242" t="s">
        <v>867</v>
      </c>
      <c r="D43" s="242" t="s">
        <v>868</v>
      </c>
      <c r="E43" s="242" t="s">
        <v>733</v>
      </c>
      <c r="F43" s="242" t="s">
        <v>869</v>
      </c>
      <c r="G43" s="252" t="s">
        <v>870</v>
      </c>
      <c r="H43" s="252" t="s">
        <v>871</v>
      </c>
      <c r="I43" s="246" t="s">
        <v>735</v>
      </c>
      <c r="J43" s="266" t="s">
        <v>812</v>
      </c>
      <c r="K43" s="266" t="s">
        <v>756</v>
      </c>
      <c r="L43" s="252" t="s">
        <v>872</v>
      </c>
      <c r="M43" s="275">
        <v>5617</v>
      </c>
      <c r="N43" s="275">
        <v>7814</v>
      </c>
      <c r="O43" s="275">
        <v>480</v>
      </c>
      <c r="P43" s="242"/>
      <c r="Q43" s="242"/>
      <c r="R43" s="242"/>
      <c r="S43" s="275">
        <v>2206</v>
      </c>
      <c r="T43" s="242" t="s">
        <v>873</v>
      </c>
      <c r="U43" s="284" t="s">
        <v>90</v>
      </c>
      <c r="V43" s="275" t="s">
        <v>866</v>
      </c>
      <c r="W43" s="242" t="s">
        <v>733</v>
      </c>
      <c r="X43" s="242" t="s">
        <v>739</v>
      </c>
      <c r="Y43" s="242" t="s">
        <v>874</v>
      </c>
      <c r="Z43" s="242" t="s">
        <v>873</v>
      </c>
      <c r="AA43" s="242">
        <v>278.74</v>
      </c>
      <c r="AB43" s="242">
        <v>1270.46</v>
      </c>
      <c r="AC43" s="288" t="s">
        <v>742</v>
      </c>
      <c r="AD43" s="288"/>
    </row>
    <row r="44" ht="74" customHeight="true" spans="1:30">
      <c r="A44" s="241">
        <v>37</v>
      </c>
      <c r="B44" s="246" t="s">
        <v>866</v>
      </c>
      <c r="C44" s="242" t="s">
        <v>867</v>
      </c>
      <c r="D44" s="242" t="s">
        <v>875</v>
      </c>
      <c r="E44" s="242" t="s">
        <v>733</v>
      </c>
      <c r="F44" s="242" t="s">
        <v>876</v>
      </c>
      <c r="G44" s="252" t="s">
        <v>877</v>
      </c>
      <c r="H44" s="252" t="s">
        <v>878</v>
      </c>
      <c r="I44" s="246" t="s">
        <v>735</v>
      </c>
      <c r="J44" s="266" t="s">
        <v>769</v>
      </c>
      <c r="K44" s="266" t="s">
        <v>769</v>
      </c>
      <c r="L44" s="255" t="s">
        <v>879</v>
      </c>
      <c r="M44" s="242">
        <v>22779</v>
      </c>
      <c r="N44" s="242">
        <v>35249</v>
      </c>
      <c r="O44" s="242">
        <v>2076</v>
      </c>
      <c r="P44" s="242"/>
      <c r="Q44" s="242"/>
      <c r="R44" s="242"/>
      <c r="S44" s="242">
        <v>5190</v>
      </c>
      <c r="T44" s="242" t="s">
        <v>873</v>
      </c>
      <c r="U44" s="39" t="s">
        <v>880</v>
      </c>
      <c r="V44" s="275" t="s">
        <v>866</v>
      </c>
      <c r="W44" s="242" t="s">
        <v>733</v>
      </c>
      <c r="X44" s="242" t="s">
        <v>739</v>
      </c>
      <c r="Y44" s="242" t="s">
        <v>874</v>
      </c>
      <c r="Z44" s="242" t="s">
        <v>873</v>
      </c>
      <c r="AA44" s="242">
        <v>1114.96</v>
      </c>
      <c r="AB44" s="242">
        <v>5081.84</v>
      </c>
      <c r="AC44" s="288" t="s">
        <v>742</v>
      </c>
      <c r="AD44" s="288" t="s">
        <v>859</v>
      </c>
    </row>
    <row r="45" ht="74" customHeight="true" spans="1:30">
      <c r="A45" s="241">
        <v>38</v>
      </c>
      <c r="B45" s="242" t="s">
        <v>881</v>
      </c>
      <c r="C45" s="242" t="s">
        <v>882</v>
      </c>
      <c r="D45" s="242" t="s">
        <v>883</v>
      </c>
      <c r="E45" s="242" t="s">
        <v>733</v>
      </c>
      <c r="F45" s="242" t="s">
        <v>739</v>
      </c>
      <c r="G45" s="253">
        <v>44208</v>
      </c>
      <c r="H45" s="254">
        <v>46033</v>
      </c>
      <c r="I45" s="242" t="s">
        <v>735</v>
      </c>
      <c r="J45" s="242" t="s">
        <v>812</v>
      </c>
      <c r="K45" s="242" t="s">
        <v>756</v>
      </c>
      <c r="L45" s="256">
        <v>38280</v>
      </c>
      <c r="M45" s="242">
        <v>3258</v>
      </c>
      <c r="N45" s="242">
        <v>5000</v>
      </c>
      <c r="O45" s="242">
        <v>265</v>
      </c>
      <c r="P45" s="242"/>
      <c r="Q45" s="242"/>
      <c r="R45" s="242"/>
      <c r="S45" s="242">
        <v>2060</v>
      </c>
      <c r="T45" s="242" t="s">
        <v>873</v>
      </c>
      <c r="U45" s="242" t="s">
        <v>881</v>
      </c>
      <c r="V45" s="242" t="s">
        <v>881</v>
      </c>
      <c r="W45" s="242" t="s">
        <v>733</v>
      </c>
      <c r="X45" s="242" t="s">
        <v>739</v>
      </c>
      <c r="Y45" s="242" t="s">
        <v>884</v>
      </c>
      <c r="Z45" s="242" t="s">
        <v>885</v>
      </c>
      <c r="AA45" s="242">
        <v>120</v>
      </c>
      <c r="AB45" s="242">
        <v>550</v>
      </c>
      <c r="AC45" s="288" t="s">
        <v>742</v>
      </c>
      <c r="AD45" s="288"/>
    </row>
    <row r="46" ht="74" customHeight="true" spans="1:30">
      <c r="A46" s="241">
        <v>39</v>
      </c>
      <c r="B46" s="242" t="s">
        <v>881</v>
      </c>
      <c r="C46" s="242" t="s">
        <v>882</v>
      </c>
      <c r="D46" s="242" t="s">
        <v>886</v>
      </c>
      <c r="E46" s="242" t="s">
        <v>733</v>
      </c>
      <c r="F46" s="242" t="s">
        <v>739</v>
      </c>
      <c r="G46" s="253">
        <v>44287</v>
      </c>
      <c r="H46" s="254">
        <v>46112</v>
      </c>
      <c r="I46" s="242" t="s">
        <v>735</v>
      </c>
      <c r="J46" s="242" t="s">
        <v>736</v>
      </c>
      <c r="K46" s="242" t="s">
        <v>737</v>
      </c>
      <c r="L46" s="254">
        <v>40058</v>
      </c>
      <c r="M46" s="242">
        <v>5719</v>
      </c>
      <c r="N46" s="242">
        <v>8330</v>
      </c>
      <c r="O46" s="242"/>
      <c r="P46" s="242"/>
      <c r="Q46" s="242"/>
      <c r="R46" s="242"/>
      <c r="S46" s="242">
        <v>2206</v>
      </c>
      <c r="T46" s="242" t="s">
        <v>873</v>
      </c>
      <c r="U46" s="242" t="s">
        <v>881</v>
      </c>
      <c r="V46" s="242" t="s">
        <v>881</v>
      </c>
      <c r="W46" s="242" t="s">
        <v>733</v>
      </c>
      <c r="X46" s="242" t="s">
        <v>739</v>
      </c>
      <c r="Y46" s="242" t="s">
        <v>884</v>
      </c>
      <c r="Z46" s="242" t="s">
        <v>885</v>
      </c>
      <c r="AA46" s="242">
        <v>113</v>
      </c>
      <c r="AB46" s="242">
        <v>567</v>
      </c>
      <c r="AC46" s="288" t="s">
        <v>742</v>
      </c>
      <c r="AD46" s="288"/>
    </row>
    <row r="47" ht="74" customHeight="true" spans="1:30">
      <c r="A47" s="241">
        <v>40</v>
      </c>
      <c r="B47" s="242" t="s">
        <v>881</v>
      </c>
      <c r="C47" s="242" t="s">
        <v>882</v>
      </c>
      <c r="D47" s="242" t="s">
        <v>887</v>
      </c>
      <c r="E47" s="242" t="s">
        <v>733</v>
      </c>
      <c r="F47" s="242" t="s">
        <v>739</v>
      </c>
      <c r="G47" s="253">
        <v>45036</v>
      </c>
      <c r="H47" s="254">
        <v>46862</v>
      </c>
      <c r="I47" s="246" t="s">
        <v>735</v>
      </c>
      <c r="J47" s="242" t="s">
        <v>812</v>
      </c>
      <c r="K47" s="242" t="s">
        <v>756</v>
      </c>
      <c r="L47" s="256">
        <v>39322</v>
      </c>
      <c r="M47" s="242">
        <v>5277</v>
      </c>
      <c r="N47" s="242">
        <v>7441</v>
      </c>
      <c r="O47" s="242">
        <v>538</v>
      </c>
      <c r="P47" s="242"/>
      <c r="Q47" s="242"/>
      <c r="R47" s="242"/>
      <c r="S47" s="242">
        <v>2941</v>
      </c>
      <c r="T47" s="242" t="s">
        <v>873</v>
      </c>
      <c r="U47" s="242" t="s">
        <v>881</v>
      </c>
      <c r="V47" s="242" t="s">
        <v>881</v>
      </c>
      <c r="W47" s="242" t="s">
        <v>733</v>
      </c>
      <c r="X47" s="242" t="s">
        <v>739</v>
      </c>
      <c r="Y47" s="242" t="s">
        <v>769</v>
      </c>
      <c r="Z47" s="242" t="s">
        <v>888</v>
      </c>
      <c r="AA47" s="242">
        <v>552</v>
      </c>
      <c r="AB47" s="242">
        <v>0</v>
      </c>
      <c r="AC47" s="288" t="s">
        <v>742</v>
      </c>
      <c r="AD47" s="288"/>
    </row>
    <row r="48" ht="74" customHeight="true" spans="1:30">
      <c r="A48" s="241">
        <v>41</v>
      </c>
      <c r="B48" s="242" t="s">
        <v>889</v>
      </c>
      <c r="C48" s="242" t="s">
        <v>890</v>
      </c>
      <c r="D48" s="242" t="s">
        <v>891</v>
      </c>
      <c r="E48" s="242" t="s">
        <v>733</v>
      </c>
      <c r="F48" s="242" t="s">
        <v>892</v>
      </c>
      <c r="G48" s="255" t="s">
        <v>893</v>
      </c>
      <c r="H48" s="255" t="s">
        <v>894</v>
      </c>
      <c r="I48" s="242" t="s">
        <v>735</v>
      </c>
      <c r="J48" s="242" t="s">
        <v>829</v>
      </c>
      <c r="K48" s="261" t="s">
        <v>756</v>
      </c>
      <c r="L48" s="255" t="s">
        <v>895</v>
      </c>
      <c r="M48" s="242">
        <v>2994</v>
      </c>
      <c r="N48" s="242">
        <v>4530.3</v>
      </c>
      <c r="O48" s="242">
        <v>285</v>
      </c>
      <c r="P48" s="242">
        <v>5679.12</v>
      </c>
      <c r="Q48" s="242"/>
      <c r="R48" s="242"/>
      <c r="S48" s="242">
        <v>2060</v>
      </c>
      <c r="T48" s="242" t="s">
        <v>873</v>
      </c>
      <c r="U48" s="242" t="s">
        <v>889</v>
      </c>
      <c r="V48" s="242" t="s">
        <v>889</v>
      </c>
      <c r="W48" s="242" t="s">
        <v>733</v>
      </c>
      <c r="X48" s="242" t="s">
        <v>739</v>
      </c>
      <c r="Y48" s="288"/>
      <c r="Z48" s="288"/>
      <c r="AA48" s="288">
        <v>0</v>
      </c>
      <c r="AB48" s="288">
        <v>0</v>
      </c>
      <c r="AC48" s="288" t="s">
        <v>742</v>
      </c>
      <c r="AD48" s="242" t="s">
        <v>896</v>
      </c>
    </row>
    <row r="49" ht="74" customHeight="true" spans="1:30">
      <c r="A49" s="241">
        <v>42</v>
      </c>
      <c r="B49" s="242" t="s">
        <v>889</v>
      </c>
      <c r="C49" s="242" t="s">
        <v>890</v>
      </c>
      <c r="D49" s="242" t="s">
        <v>897</v>
      </c>
      <c r="E49" s="242" t="s">
        <v>733</v>
      </c>
      <c r="F49" s="242" t="s">
        <v>898</v>
      </c>
      <c r="G49" s="255" t="s">
        <v>899</v>
      </c>
      <c r="H49" s="255" t="s">
        <v>900</v>
      </c>
      <c r="I49" s="242" t="s">
        <v>735</v>
      </c>
      <c r="J49" s="242" t="s">
        <v>829</v>
      </c>
      <c r="K49" s="261" t="s">
        <v>756</v>
      </c>
      <c r="L49" s="255" t="s">
        <v>901</v>
      </c>
      <c r="M49" s="242">
        <v>3580</v>
      </c>
      <c r="N49" s="242">
        <v>4039</v>
      </c>
      <c r="O49" s="242">
        <v>0</v>
      </c>
      <c r="P49" s="242">
        <v>5201.11</v>
      </c>
      <c r="Q49" s="242"/>
      <c r="R49" s="242"/>
      <c r="S49" s="242">
        <v>1980</v>
      </c>
      <c r="T49" s="242" t="s">
        <v>873</v>
      </c>
      <c r="U49" s="242" t="s">
        <v>889</v>
      </c>
      <c r="V49" s="242" t="s">
        <v>889</v>
      </c>
      <c r="W49" s="242" t="s">
        <v>733</v>
      </c>
      <c r="X49" s="242" t="s">
        <v>739</v>
      </c>
      <c r="Y49" s="288"/>
      <c r="Z49" s="288"/>
      <c r="AA49" s="288">
        <v>0</v>
      </c>
      <c r="AB49" s="288">
        <v>0</v>
      </c>
      <c r="AC49" s="288" t="s">
        <v>742</v>
      </c>
      <c r="AD49" s="242" t="s">
        <v>896</v>
      </c>
    </row>
    <row r="50" ht="74" customHeight="true" spans="1:30">
      <c r="A50" s="241">
        <v>43</v>
      </c>
      <c r="B50" s="242" t="s">
        <v>902</v>
      </c>
      <c r="C50" s="242" t="s">
        <v>903</v>
      </c>
      <c r="D50" s="242" t="s">
        <v>904</v>
      </c>
      <c r="E50" s="242" t="s">
        <v>733</v>
      </c>
      <c r="F50" s="242" t="s">
        <v>905</v>
      </c>
      <c r="G50" s="474" t="s">
        <v>906</v>
      </c>
      <c r="H50" s="474" t="s">
        <v>907</v>
      </c>
      <c r="I50" s="242" t="s">
        <v>735</v>
      </c>
      <c r="J50" s="242" t="s">
        <v>829</v>
      </c>
      <c r="K50" s="261" t="s">
        <v>756</v>
      </c>
      <c r="L50" s="267" t="s">
        <v>908</v>
      </c>
      <c r="M50" s="276">
        <v>2963</v>
      </c>
      <c r="N50" s="276">
        <v>5000</v>
      </c>
      <c r="O50" s="276">
        <v>264</v>
      </c>
      <c r="P50" s="242"/>
      <c r="Q50" s="242"/>
      <c r="R50" s="242"/>
      <c r="S50" s="242">
        <v>1765</v>
      </c>
      <c r="T50" s="257" t="s">
        <v>909</v>
      </c>
      <c r="U50" s="285" t="s">
        <v>910</v>
      </c>
      <c r="V50" s="285" t="s">
        <v>910</v>
      </c>
      <c r="W50" s="242" t="s">
        <v>733</v>
      </c>
      <c r="X50" s="242" t="s">
        <v>739</v>
      </c>
      <c r="Y50" s="242" t="s">
        <v>911</v>
      </c>
      <c r="Z50" s="242" t="s">
        <v>912</v>
      </c>
      <c r="AA50" s="242">
        <v>91.5</v>
      </c>
      <c r="AB50" s="242">
        <v>436.7</v>
      </c>
      <c r="AC50" s="288" t="s">
        <v>742</v>
      </c>
      <c r="AD50" s="288"/>
    </row>
    <row r="51" ht="74" customHeight="true" spans="1:30">
      <c r="A51" s="241">
        <v>44</v>
      </c>
      <c r="B51" s="242" t="s">
        <v>902</v>
      </c>
      <c r="C51" s="242" t="s">
        <v>903</v>
      </c>
      <c r="D51" s="242" t="s">
        <v>913</v>
      </c>
      <c r="E51" s="242" t="s">
        <v>733</v>
      </c>
      <c r="F51" s="242" t="s">
        <v>914</v>
      </c>
      <c r="G51" s="474" t="s">
        <v>915</v>
      </c>
      <c r="H51" s="474" t="s">
        <v>916</v>
      </c>
      <c r="I51" s="242" t="s">
        <v>735</v>
      </c>
      <c r="J51" s="242" t="s">
        <v>829</v>
      </c>
      <c r="K51" s="261" t="s">
        <v>756</v>
      </c>
      <c r="L51" s="267" t="s">
        <v>917</v>
      </c>
      <c r="M51" s="276">
        <v>3182</v>
      </c>
      <c r="N51" s="276">
        <v>5187</v>
      </c>
      <c r="O51" s="276">
        <v>265</v>
      </c>
      <c r="P51" s="242"/>
      <c r="Q51" s="242"/>
      <c r="R51" s="242"/>
      <c r="S51" s="242">
        <v>1765</v>
      </c>
      <c r="T51" s="257" t="s">
        <v>909</v>
      </c>
      <c r="U51" s="285" t="s">
        <v>910</v>
      </c>
      <c r="V51" s="285" t="s">
        <v>910</v>
      </c>
      <c r="W51" s="242" t="s">
        <v>733</v>
      </c>
      <c r="X51" s="242" t="s">
        <v>739</v>
      </c>
      <c r="Y51" s="242" t="s">
        <v>911</v>
      </c>
      <c r="Z51" s="242" t="s">
        <v>912</v>
      </c>
      <c r="AA51" s="242">
        <v>95.5</v>
      </c>
      <c r="AB51" s="242">
        <v>408.9</v>
      </c>
      <c r="AC51" s="288" t="s">
        <v>742</v>
      </c>
      <c r="AD51" s="288"/>
    </row>
    <row r="52" ht="74" customHeight="true" spans="1:30">
      <c r="A52" s="241">
        <v>45</v>
      </c>
      <c r="B52" s="242" t="s">
        <v>902</v>
      </c>
      <c r="C52" s="242" t="s">
        <v>903</v>
      </c>
      <c r="D52" s="242" t="s">
        <v>918</v>
      </c>
      <c r="E52" s="242" t="s">
        <v>733</v>
      </c>
      <c r="F52" s="242" t="s">
        <v>919</v>
      </c>
      <c r="G52" s="474" t="s">
        <v>920</v>
      </c>
      <c r="H52" s="474" t="s">
        <v>921</v>
      </c>
      <c r="I52" s="242" t="s">
        <v>735</v>
      </c>
      <c r="J52" s="242" t="s">
        <v>812</v>
      </c>
      <c r="K52" s="242" t="s">
        <v>756</v>
      </c>
      <c r="L52" s="267" t="s">
        <v>922</v>
      </c>
      <c r="M52" s="276">
        <v>11883</v>
      </c>
      <c r="N52" s="276">
        <v>17529</v>
      </c>
      <c r="O52" s="276">
        <v>1113</v>
      </c>
      <c r="P52" s="242"/>
      <c r="Q52" s="242"/>
      <c r="R52" s="242"/>
      <c r="S52" s="242">
        <v>2970</v>
      </c>
      <c r="T52" s="242" t="s">
        <v>909</v>
      </c>
      <c r="U52" s="285" t="s">
        <v>910</v>
      </c>
      <c r="V52" s="285" t="s">
        <v>910</v>
      </c>
      <c r="W52" s="242" t="s">
        <v>733</v>
      </c>
      <c r="X52" s="242" t="s">
        <v>739</v>
      </c>
      <c r="Y52" s="242" t="s">
        <v>923</v>
      </c>
      <c r="Z52" s="242" t="s">
        <v>924</v>
      </c>
      <c r="AA52" s="242">
        <v>131.9</v>
      </c>
      <c r="AB52" s="242">
        <v>1492.9</v>
      </c>
      <c r="AC52" s="288" t="s">
        <v>742</v>
      </c>
      <c r="AD52" s="288"/>
    </row>
    <row r="53" ht="74" customHeight="true" spans="1:30">
      <c r="A53" s="241">
        <v>46</v>
      </c>
      <c r="B53" s="242" t="s">
        <v>902</v>
      </c>
      <c r="C53" s="242" t="s">
        <v>903</v>
      </c>
      <c r="D53" s="242" t="s">
        <v>925</v>
      </c>
      <c r="E53" s="242" t="s">
        <v>733</v>
      </c>
      <c r="F53" s="242" t="s">
        <v>926</v>
      </c>
      <c r="G53" s="475" t="s">
        <v>927</v>
      </c>
      <c r="H53" s="475" t="s">
        <v>928</v>
      </c>
      <c r="I53" s="242" t="s">
        <v>735</v>
      </c>
      <c r="J53" s="242" t="s">
        <v>829</v>
      </c>
      <c r="K53" s="261" t="s">
        <v>756</v>
      </c>
      <c r="L53" s="268" t="s">
        <v>908</v>
      </c>
      <c r="M53" s="277">
        <v>3545</v>
      </c>
      <c r="N53" s="276">
        <v>5332</v>
      </c>
      <c r="O53" s="276">
        <v>290</v>
      </c>
      <c r="P53" s="242"/>
      <c r="Q53" s="242"/>
      <c r="R53" s="242"/>
      <c r="S53" s="242">
        <v>1765</v>
      </c>
      <c r="T53" s="242" t="s">
        <v>909</v>
      </c>
      <c r="U53" s="285" t="s">
        <v>910</v>
      </c>
      <c r="V53" s="285" t="s">
        <v>910</v>
      </c>
      <c r="W53" s="242" t="s">
        <v>733</v>
      </c>
      <c r="X53" s="242" t="s">
        <v>739</v>
      </c>
      <c r="Y53" s="242" t="s">
        <v>911</v>
      </c>
      <c r="Z53" s="242" t="s">
        <v>929</v>
      </c>
      <c r="AA53" s="242">
        <v>91.9</v>
      </c>
      <c r="AB53" s="242">
        <v>322.7</v>
      </c>
      <c r="AC53" s="288" t="s">
        <v>742</v>
      </c>
      <c r="AD53" s="288"/>
    </row>
    <row r="54" ht="74" customHeight="true" spans="1:30">
      <c r="A54" s="241">
        <v>47</v>
      </c>
      <c r="B54" s="242" t="s">
        <v>902</v>
      </c>
      <c r="C54" s="242" t="s">
        <v>903</v>
      </c>
      <c r="D54" s="242" t="s">
        <v>930</v>
      </c>
      <c r="E54" s="242" t="s">
        <v>733</v>
      </c>
      <c r="F54" s="242" t="s">
        <v>931</v>
      </c>
      <c r="G54" s="474" t="s">
        <v>932</v>
      </c>
      <c r="H54" s="475" t="s">
        <v>933</v>
      </c>
      <c r="I54" s="242" t="s">
        <v>735</v>
      </c>
      <c r="J54" s="242" t="s">
        <v>769</v>
      </c>
      <c r="K54" s="242" t="s">
        <v>769</v>
      </c>
      <c r="L54" s="267" t="s">
        <v>934</v>
      </c>
      <c r="M54" s="276">
        <v>9745</v>
      </c>
      <c r="N54" s="276">
        <v>13987</v>
      </c>
      <c r="O54" s="276">
        <v>942</v>
      </c>
      <c r="P54" s="242"/>
      <c r="Q54" s="242"/>
      <c r="R54" s="242"/>
      <c r="S54" s="242">
        <v>2930</v>
      </c>
      <c r="T54" s="242" t="s">
        <v>909</v>
      </c>
      <c r="U54" s="285" t="s">
        <v>910</v>
      </c>
      <c r="V54" s="285" t="s">
        <v>910</v>
      </c>
      <c r="W54" s="269" t="s">
        <v>733</v>
      </c>
      <c r="X54" s="242" t="s">
        <v>739</v>
      </c>
      <c r="Y54" s="242" t="s">
        <v>935</v>
      </c>
      <c r="Z54" s="242" t="s">
        <v>936</v>
      </c>
      <c r="AA54" s="242">
        <v>166.7</v>
      </c>
      <c r="AB54" s="242">
        <v>1159.5</v>
      </c>
      <c r="AC54" s="288" t="s">
        <v>742</v>
      </c>
      <c r="AD54" s="288"/>
    </row>
    <row r="55" ht="74" customHeight="true" spans="1:30">
      <c r="A55" s="241">
        <v>48</v>
      </c>
      <c r="B55" s="242" t="s">
        <v>902</v>
      </c>
      <c r="C55" s="242" t="s">
        <v>903</v>
      </c>
      <c r="D55" s="242" t="s">
        <v>937</v>
      </c>
      <c r="E55" s="242" t="s">
        <v>733</v>
      </c>
      <c r="F55" s="242" t="s">
        <v>938</v>
      </c>
      <c r="G55" s="476" t="s">
        <v>939</v>
      </c>
      <c r="H55" s="476" t="s">
        <v>940</v>
      </c>
      <c r="I55" s="242" t="s">
        <v>735</v>
      </c>
      <c r="J55" s="242" t="s">
        <v>769</v>
      </c>
      <c r="K55" s="242" t="s">
        <v>769</v>
      </c>
      <c r="L55" s="269">
        <v>2023</v>
      </c>
      <c r="M55" s="278">
        <v>18721</v>
      </c>
      <c r="N55" s="269">
        <v>29090</v>
      </c>
      <c r="O55" s="269">
        <v>1659</v>
      </c>
      <c r="P55" s="242"/>
      <c r="Q55" s="242"/>
      <c r="R55" s="242"/>
      <c r="S55" s="269">
        <v>5292</v>
      </c>
      <c r="T55" s="242" t="s">
        <v>909</v>
      </c>
      <c r="U55" s="285" t="s">
        <v>910</v>
      </c>
      <c r="V55" s="285" t="s">
        <v>910</v>
      </c>
      <c r="W55" s="242" t="s">
        <v>733</v>
      </c>
      <c r="X55" s="242" t="s">
        <v>739</v>
      </c>
      <c r="Y55" s="242" t="s">
        <v>941</v>
      </c>
      <c r="Z55" s="242" t="s">
        <v>942</v>
      </c>
      <c r="AA55" s="242">
        <v>179.6</v>
      </c>
      <c r="AB55" s="242">
        <v>2397.6</v>
      </c>
      <c r="AC55" s="288" t="s">
        <v>742</v>
      </c>
      <c r="AD55" s="288"/>
    </row>
    <row r="56" ht="74" customHeight="true" spans="1:30">
      <c r="A56" s="241">
        <v>49</v>
      </c>
      <c r="B56" s="242" t="s">
        <v>943</v>
      </c>
      <c r="C56" s="242" t="s">
        <v>944</v>
      </c>
      <c r="D56" s="242" t="s">
        <v>945</v>
      </c>
      <c r="E56" s="242" t="s">
        <v>733</v>
      </c>
      <c r="F56" s="242" t="s">
        <v>946</v>
      </c>
      <c r="G56" s="258">
        <v>45637</v>
      </c>
      <c r="H56" s="258">
        <v>45773</v>
      </c>
      <c r="I56" s="242" t="s">
        <v>735</v>
      </c>
      <c r="J56" s="242" t="s">
        <v>812</v>
      </c>
      <c r="K56" s="270" t="s">
        <v>756</v>
      </c>
      <c r="L56" s="258">
        <v>40756</v>
      </c>
      <c r="M56" s="242">
        <v>7745</v>
      </c>
      <c r="N56" s="242">
        <v>10923</v>
      </c>
      <c r="O56" s="242">
        <v>633</v>
      </c>
      <c r="P56" s="242"/>
      <c r="Q56" s="242"/>
      <c r="R56" s="242"/>
      <c r="S56" s="242">
        <v>2970</v>
      </c>
      <c r="T56" s="242" t="s">
        <v>947</v>
      </c>
      <c r="U56" s="242" t="s">
        <v>943</v>
      </c>
      <c r="V56" s="242" t="s">
        <v>748</v>
      </c>
      <c r="W56" s="242" t="s">
        <v>733</v>
      </c>
      <c r="X56" s="242" t="s">
        <v>739</v>
      </c>
      <c r="Y56" s="242" t="s">
        <v>759</v>
      </c>
      <c r="Z56" s="242" t="s">
        <v>948</v>
      </c>
      <c r="AA56" s="245">
        <v>547.62</v>
      </c>
      <c r="AB56" s="245">
        <v>454.96</v>
      </c>
      <c r="AC56" s="288" t="s">
        <v>742</v>
      </c>
      <c r="AD56" s="288"/>
    </row>
    <row r="57" ht="74" customHeight="true" spans="1:30">
      <c r="A57" s="241">
        <v>50</v>
      </c>
      <c r="B57" s="242" t="s">
        <v>943</v>
      </c>
      <c r="C57" s="242" t="s">
        <v>944</v>
      </c>
      <c r="D57" s="242" t="s">
        <v>949</v>
      </c>
      <c r="E57" s="242" t="s">
        <v>733</v>
      </c>
      <c r="F57" s="242" t="s">
        <v>950</v>
      </c>
      <c r="G57" s="258">
        <v>45637</v>
      </c>
      <c r="H57" s="258">
        <v>46936</v>
      </c>
      <c r="I57" s="242" t="s">
        <v>735</v>
      </c>
      <c r="J57" s="242" t="s">
        <v>812</v>
      </c>
      <c r="K57" s="270" t="s">
        <v>756</v>
      </c>
      <c r="L57" s="258">
        <v>41389</v>
      </c>
      <c r="M57" s="242">
        <v>19296</v>
      </c>
      <c r="N57" s="242">
        <v>27185</v>
      </c>
      <c r="O57" s="242">
        <v>1744</v>
      </c>
      <c r="P57" s="242"/>
      <c r="Q57" s="242"/>
      <c r="R57" s="242"/>
      <c r="S57" s="242">
        <v>6480</v>
      </c>
      <c r="T57" s="242" t="s">
        <v>947</v>
      </c>
      <c r="U57" s="242" t="s">
        <v>943</v>
      </c>
      <c r="V57" s="242" t="s">
        <v>748</v>
      </c>
      <c r="W57" s="242" t="s">
        <v>733</v>
      </c>
      <c r="X57" s="242" t="s">
        <v>739</v>
      </c>
      <c r="Y57" s="242" t="s">
        <v>778</v>
      </c>
      <c r="Z57" s="242" t="s">
        <v>951</v>
      </c>
      <c r="AA57" s="245">
        <v>24.4</v>
      </c>
      <c r="AB57" s="245">
        <v>5032</v>
      </c>
      <c r="AC57" s="288" t="s">
        <v>742</v>
      </c>
      <c r="AD57" s="288"/>
    </row>
    <row r="58" ht="74" customHeight="true" spans="1:30">
      <c r="A58" s="241">
        <v>51</v>
      </c>
      <c r="B58" s="242" t="s">
        <v>943</v>
      </c>
      <c r="C58" s="242" t="s">
        <v>944</v>
      </c>
      <c r="D58" s="242" t="s">
        <v>952</v>
      </c>
      <c r="E58" s="242" t="s">
        <v>733</v>
      </c>
      <c r="F58" s="242" t="s">
        <v>953</v>
      </c>
      <c r="G58" s="258">
        <v>44688</v>
      </c>
      <c r="H58" s="258">
        <v>46334</v>
      </c>
      <c r="I58" s="242" t="s">
        <v>735</v>
      </c>
      <c r="J58" s="270" t="s">
        <v>769</v>
      </c>
      <c r="K58" s="270" t="s">
        <v>769</v>
      </c>
      <c r="L58" s="258">
        <v>41473</v>
      </c>
      <c r="M58" s="242">
        <v>19309</v>
      </c>
      <c r="N58" s="242">
        <v>27360</v>
      </c>
      <c r="O58" s="242">
        <v>1807</v>
      </c>
      <c r="P58" s="242"/>
      <c r="Q58" s="242"/>
      <c r="R58" s="242"/>
      <c r="S58" s="242">
        <v>6480</v>
      </c>
      <c r="T58" s="242" t="s">
        <v>947</v>
      </c>
      <c r="U58" s="242" t="s">
        <v>943</v>
      </c>
      <c r="V58" s="242" t="s">
        <v>748</v>
      </c>
      <c r="W58" s="242" t="s">
        <v>733</v>
      </c>
      <c r="X58" s="242" t="s">
        <v>739</v>
      </c>
      <c r="Y58" s="242" t="s">
        <v>778</v>
      </c>
      <c r="Z58" s="242" t="s">
        <v>954</v>
      </c>
      <c r="AA58" s="245">
        <v>59.3</v>
      </c>
      <c r="AB58" s="245">
        <v>4181.94</v>
      </c>
      <c r="AC58" s="288" t="s">
        <v>742</v>
      </c>
      <c r="AD58" s="288"/>
    </row>
    <row r="59" ht="74" customHeight="true" spans="1:30">
      <c r="A59" s="241">
        <v>52</v>
      </c>
      <c r="B59" s="242" t="s">
        <v>943</v>
      </c>
      <c r="C59" s="242" t="s">
        <v>944</v>
      </c>
      <c r="D59" s="242" t="s">
        <v>955</v>
      </c>
      <c r="E59" s="242" t="s">
        <v>733</v>
      </c>
      <c r="F59" s="242" t="s">
        <v>956</v>
      </c>
      <c r="G59" s="258">
        <v>44697</v>
      </c>
      <c r="H59" s="258">
        <v>46337</v>
      </c>
      <c r="I59" s="242" t="s">
        <v>735</v>
      </c>
      <c r="J59" s="270" t="s">
        <v>769</v>
      </c>
      <c r="K59" s="270" t="s">
        <v>769</v>
      </c>
      <c r="L59" s="258">
        <v>41516</v>
      </c>
      <c r="M59" s="242">
        <v>19309</v>
      </c>
      <c r="N59" s="242">
        <v>27390</v>
      </c>
      <c r="O59" s="242">
        <v>1807</v>
      </c>
      <c r="P59" s="242"/>
      <c r="Q59" s="242"/>
      <c r="R59" s="242"/>
      <c r="S59" s="242">
        <v>6480</v>
      </c>
      <c r="T59" s="242" t="s">
        <v>947</v>
      </c>
      <c r="U59" s="242" t="s">
        <v>943</v>
      </c>
      <c r="V59" s="242" t="s">
        <v>748</v>
      </c>
      <c r="W59" s="242" t="s">
        <v>733</v>
      </c>
      <c r="X59" s="242" t="s">
        <v>739</v>
      </c>
      <c r="Y59" s="242" t="s">
        <v>778</v>
      </c>
      <c r="Z59" s="242" t="s">
        <v>957</v>
      </c>
      <c r="AA59" s="245">
        <v>53.91</v>
      </c>
      <c r="AB59" s="245">
        <v>4543.88</v>
      </c>
      <c r="AC59" s="288" t="s">
        <v>742</v>
      </c>
      <c r="AD59" s="288"/>
    </row>
    <row r="60" ht="74" customHeight="true" spans="1:30">
      <c r="A60" s="241">
        <v>53</v>
      </c>
      <c r="B60" s="242" t="s">
        <v>958</v>
      </c>
      <c r="C60" s="242" t="s">
        <v>959</v>
      </c>
      <c r="D60" s="242" t="s">
        <v>960</v>
      </c>
      <c r="E60" s="242" t="s">
        <v>733</v>
      </c>
      <c r="F60" s="242" t="s">
        <v>961</v>
      </c>
      <c r="G60" s="259">
        <v>45485</v>
      </c>
      <c r="H60" s="259">
        <v>47310</v>
      </c>
      <c r="I60" s="242" t="s">
        <v>735</v>
      </c>
      <c r="J60" s="242" t="s">
        <v>812</v>
      </c>
      <c r="K60" s="242" t="s">
        <v>756</v>
      </c>
      <c r="L60" s="259">
        <v>40074</v>
      </c>
      <c r="M60" s="242">
        <v>3746</v>
      </c>
      <c r="N60" s="242">
        <v>5585</v>
      </c>
      <c r="O60" s="242">
        <v>318</v>
      </c>
      <c r="P60" s="242"/>
      <c r="Q60" s="242"/>
      <c r="R60" s="242">
        <v>0</v>
      </c>
      <c r="S60" s="242">
        <v>2000</v>
      </c>
      <c r="T60" s="242" t="s">
        <v>962</v>
      </c>
      <c r="U60" s="242" t="s">
        <v>958</v>
      </c>
      <c r="V60" s="242" t="s">
        <v>958</v>
      </c>
      <c r="W60" s="242" t="s">
        <v>733</v>
      </c>
      <c r="X60" s="242" t="s">
        <v>739</v>
      </c>
      <c r="Y60" s="242" t="s">
        <v>963</v>
      </c>
      <c r="Z60" s="242" t="s">
        <v>964</v>
      </c>
      <c r="AA60" s="242">
        <v>19.8</v>
      </c>
      <c r="AB60" s="242">
        <v>317.25</v>
      </c>
      <c r="AC60" s="288" t="s">
        <v>742</v>
      </c>
      <c r="AD60" s="288"/>
    </row>
    <row r="61" ht="74" customHeight="true" spans="1:30">
      <c r="A61" s="241">
        <v>54</v>
      </c>
      <c r="B61" s="242" t="s">
        <v>958</v>
      </c>
      <c r="C61" s="242" t="s">
        <v>959</v>
      </c>
      <c r="D61" s="242" t="s">
        <v>965</v>
      </c>
      <c r="E61" s="242" t="s">
        <v>733</v>
      </c>
      <c r="F61" s="242" t="s">
        <v>966</v>
      </c>
      <c r="G61" s="259">
        <v>44616</v>
      </c>
      <c r="H61" s="259">
        <v>46441</v>
      </c>
      <c r="I61" s="242" t="s">
        <v>735</v>
      </c>
      <c r="J61" s="242" t="s">
        <v>812</v>
      </c>
      <c r="K61" s="242" t="s">
        <v>756</v>
      </c>
      <c r="L61" s="259">
        <v>38552</v>
      </c>
      <c r="M61" s="242">
        <v>2994</v>
      </c>
      <c r="N61" s="242">
        <v>5000</v>
      </c>
      <c r="O61" s="242">
        <v>265</v>
      </c>
      <c r="P61" s="242"/>
      <c r="Q61" s="242"/>
      <c r="R61" s="242">
        <v>0</v>
      </c>
      <c r="S61" s="242">
        <v>2060</v>
      </c>
      <c r="T61" s="242" t="s">
        <v>962</v>
      </c>
      <c r="U61" s="242" t="s">
        <v>958</v>
      </c>
      <c r="V61" s="242" t="s">
        <v>958</v>
      </c>
      <c r="W61" s="242" t="s">
        <v>733</v>
      </c>
      <c r="X61" s="242" t="s">
        <v>739</v>
      </c>
      <c r="Y61" s="242" t="s">
        <v>963</v>
      </c>
      <c r="Z61" s="242" t="s">
        <v>964</v>
      </c>
      <c r="AA61" s="242">
        <v>21.78</v>
      </c>
      <c r="AB61" s="242">
        <v>397.75</v>
      </c>
      <c r="AC61" s="288" t="s">
        <v>742</v>
      </c>
      <c r="AD61" s="288"/>
    </row>
    <row r="62" ht="74" customHeight="true" spans="1:30">
      <c r="A62" s="241">
        <v>55</v>
      </c>
      <c r="B62" s="242" t="s">
        <v>958</v>
      </c>
      <c r="C62" s="242" t="s">
        <v>959</v>
      </c>
      <c r="D62" s="242" t="s">
        <v>967</v>
      </c>
      <c r="E62" s="242" t="s">
        <v>733</v>
      </c>
      <c r="F62" s="242" t="s">
        <v>968</v>
      </c>
      <c r="G62" s="259">
        <v>44739</v>
      </c>
      <c r="H62" s="259">
        <v>46564</v>
      </c>
      <c r="I62" s="242" t="s">
        <v>735</v>
      </c>
      <c r="J62" s="242" t="s">
        <v>769</v>
      </c>
      <c r="K62" s="242" t="s">
        <v>769</v>
      </c>
      <c r="L62" s="259">
        <v>38538</v>
      </c>
      <c r="M62" s="242">
        <v>2963</v>
      </c>
      <c r="N62" s="242">
        <v>5015</v>
      </c>
      <c r="O62" s="242">
        <v>264</v>
      </c>
      <c r="P62" s="242"/>
      <c r="Q62" s="242"/>
      <c r="R62" s="242">
        <v>0</v>
      </c>
      <c r="S62" s="242">
        <v>2000</v>
      </c>
      <c r="T62" s="242" t="s">
        <v>962</v>
      </c>
      <c r="U62" s="242" t="s">
        <v>958</v>
      </c>
      <c r="V62" s="242" t="s">
        <v>958</v>
      </c>
      <c r="W62" s="242" t="s">
        <v>733</v>
      </c>
      <c r="X62" s="242" t="s">
        <v>739</v>
      </c>
      <c r="Y62" s="242" t="s">
        <v>963</v>
      </c>
      <c r="Z62" s="242" t="s">
        <v>964</v>
      </c>
      <c r="AA62" s="242">
        <v>22.22</v>
      </c>
      <c r="AB62" s="242">
        <v>357.5</v>
      </c>
      <c r="AC62" s="288" t="s">
        <v>742</v>
      </c>
      <c r="AD62" s="288"/>
    </row>
    <row r="63" ht="74" customHeight="true" spans="1:30">
      <c r="A63" s="241">
        <v>56</v>
      </c>
      <c r="B63" s="242" t="s">
        <v>969</v>
      </c>
      <c r="C63" s="242" t="s">
        <v>970</v>
      </c>
      <c r="D63" s="242" t="s">
        <v>971</v>
      </c>
      <c r="E63" s="242" t="s">
        <v>733</v>
      </c>
      <c r="F63" s="242" t="s">
        <v>972</v>
      </c>
      <c r="G63" s="255" t="s">
        <v>973</v>
      </c>
      <c r="H63" s="255" t="s">
        <v>974</v>
      </c>
      <c r="I63" s="242" t="s">
        <v>735</v>
      </c>
      <c r="J63" s="242" t="s">
        <v>736</v>
      </c>
      <c r="K63" s="242" t="s">
        <v>737</v>
      </c>
      <c r="L63" s="255" t="s">
        <v>975</v>
      </c>
      <c r="M63" s="242">
        <v>3850</v>
      </c>
      <c r="N63" s="242">
        <v>6001</v>
      </c>
      <c r="O63" s="242"/>
      <c r="P63" s="242"/>
      <c r="Q63" s="242"/>
      <c r="R63" s="242"/>
      <c r="S63" s="242">
        <v>2000</v>
      </c>
      <c r="T63" s="242" t="s">
        <v>976</v>
      </c>
      <c r="U63" s="242" t="s">
        <v>969</v>
      </c>
      <c r="V63" s="242" t="s">
        <v>969</v>
      </c>
      <c r="W63" s="242" t="s">
        <v>733</v>
      </c>
      <c r="X63" s="242" t="s">
        <v>739</v>
      </c>
      <c r="Y63" s="242" t="s">
        <v>884</v>
      </c>
      <c r="Z63" s="242" t="s">
        <v>977</v>
      </c>
      <c r="AA63" s="242">
        <v>93.6</v>
      </c>
      <c r="AB63" s="242">
        <v>337</v>
      </c>
      <c r="AC63" s="288" t="s">
        <v>742</v>
      </c>
      <c r="AD63" s="288"/>
    </row>
    <row r="64" ht="74" customHeight="true" spans="1:30">
      <c r="A64" s="241">
        <v>57</v>
      </c>
      <c r="B64" s="242" t="s">
        <v>969</v>
      </c>
      <c r="C64" s="242" t="s">
        <v>970</v>
      </c>
      <c r="D64" s="242" t="s">
        <v>978</v>
      </c>
      <c r="E64" s="242" t="s">
        <v>733</v>
      </c>
      <c r="F64" s="242" t="s">
        <v>979</v>
      </c>
      <c r="G64" s="255" t="s">
        <v>980</v>
      </c>
      <c r="H64" s="255" t="s">
        <v>981</v>
      </c>
      <c r="I64" s="242" t="s">
        <v>735</v>
      </c>
      <c r="J64" s="242" t="s">
        <v>736</v>
      </c>
      <c r="K64" s="242" t="s">
        <v>737</v>
      </c>
      <c r="L64" s="255" t="s">
        <v>975</v>
      </c>
      <c r="M64" s="242">
        <v>3850</v>
      </c>
      <c r="N64" s="242">
        <v>6008</v>
      </c>
      <c r="O64" s="242"/>
      <c r="P64" s="242"/>
      <c r="Q64" s="242"/>
      <c r="R64" s="242"/>
      <c r="S64" s="242">
        <v>2000</v>
      </c>
      <c r="T64" s="242" t="s">
        <v>976</v>
      </c>
      <c r="U64" s="242" t="s">
        <v>969</v>
      </c>
      <c r="V64" s="242" t="s">
        <v>969</v>
      </c>
      <c r="W64" s="242" t="s">
        <v>733</v>
      </c>
      <c r="X64" s="242" t="s">
        <v>739</v>
      </c>
      <c r="Y64" s="242" t="s">
        <v>884</v>
      </c>
      <c r="Z64" s="242" t="s">
        <v>982</v>
      </c>
      <c r="AA64" s="242">
        <v>86.2</v>
      </c>
      <c r="AB64" s="242">
        <v>315</v>
      </c>
      <c r="AC64" s="288" t="s">
        <v>742</v>
      </c>
      <c r="AD64" s="288"/>
    </row>
    <row r="65" ht="74" customHeight="true" spans="1:30">
      <c r="A65" s="241">
        <v>58</v>
      </c>
      <c r="B65" s="242" t="s">
        <v>983</v>
      </c>
      <c r="C65" s="242" t="s">
        <v>984</v>
      </c>
      <c r="D65" s="242" t="s">
        <v>985</v>
      </c>
      <c r="E65" s="242" t="s">
        <v>733</v>
      </c>
      <c r="F65" s="242" t="s">
        <v>986</v>
      </c>
      <c r="G65" s="258">
        <v>44694</v>
      </c>
      <c r="H65" s="258">
        <v>46337</v>
      </c>
      <c r="I65" s="259" t="s">
        <v>735</v>
      </c>
      <c r="J65" s="270" t="s">
        <v>769</v>
      </c>
      <c r="K65" s="270" t="s">
        <v>769</v>
      </c>
      <c r="L65" s="258">
        <v>42807</v>
      </c>
      <c r="M65" s="242">
        <v>44426</v>
      </c>
      <c r="N65" s="242">
        <v>69900</v>
      </c>
      <c r="O65" s="242">
        <v>4015</v>
      </c>
      <c r="P65" s="242"/>
      <c r="Q65" s="242"/>
      <c r="R65" s="242"/>
      <c r="S65" s="242">
        <v>11810</v>
      </c>
      <c r="T65" s="242" t="s">
        <v>987</v>
      </c>
      <c r="U65" s="242" t="s">
        <v>983</v>
      </c>
      <c r="V65" s="242" t="s">
        <v>748</v>
      </c>
      <c r="W65" s="242" t="s">
        <v>733</v>
      </c>
      <c r="X65" s="242" t="s">
        <v>739</v>
      </c>
      <c r="Y65" s="242" t="s">
        <v>778</v>
      </c>
      <c r="Z65" s="242" t="s">
        <v>988</v>
      </c>
      <c r="AA65" s="245">
        <v>1.95</v>
      </c>
      <c r="AB65" s="245">
        <v>7166.31</v>
      </c>
      <c r="AC65" s="288" t="s">
        <v>742</v>
      </c>
      <c r="AD65" s="288"/>
    </row>
    <row r="66" ht="74" customHeight="true" spans="1:30">
      <c r="A66" s="241">
        <v>59</v>
      </c>
      <c r="B66" s="289" t="s">
        <v>989</v>
      </c>
      <c r="C66" s="289" t="s">
        <v>990</v>
      </c>
      <c r="D66" s="242" t="s">
        <v>991</v>
      </c>
      <c r="E66" s="242" t="s">
        <v>733</v>
      </c>
      <c r="F66" s="242" t="s">
        <v>992</v>
      </c>
      <c r="G66" s="259">
        <v>44606</v>
      </c>
      <c r="H66" s="259">
        <v>46431</v>
      </c>
      <c r="I66" s="242" t="s">
        <v>735</v>
      </c>
      <c r="J66" s="242" t="s">
        <v>736</v>
      </c>
      <c r="K66" s="242" t="s">
        <v>737</v>
      </c>
      <c r="L66" s="259">
        <v>44565</v>
      </c>
      <c r="M66" s="242">
        <v>19674</v>
      </c>
      <c r="N66" s="278">
        <v>32398</v>
      </c>
      <c r="O66" s="242"/>
      <c r="P66" s="278"/>
      <c r="Q66" s="278"/>
      <c r="R66" s="278"/>
      <c r="S66" s="278">
        <v>4630</v>
      </c>
      <c r="T66" s="242" t="s">
        <v>987</v>
      </c>
      <c r="U66" s="289" t="s">
        <v>989</v>
      </c>
      <c r="V66" s="289" t="s">
        <v>989</v>
      </c>
      <c r="W66" s="242" t="s">
        <v>733</v>
      </c>
      <c r="X66" s="242" t="s">
        <v>739</v>
      </c>
      <c r="Y66" s="242" t="s">
        <v>993</v>
      </c>
      <c r="Z66" s="242" t="s">
        <v>994</v>
      </c>
      <c r="AA66" s="242">
        <v>258.66</v>
      </c>
      <c r="AB66" s="242">
        <v>1489.64</v>
      </c>
      <c r="AC66" s="288" t="s">
        <v>742</v>
      </c>
      <c r="AD66" s="288"/>
    </row>
    <row r="67" ht="74" customHeight="true" spans="1:30">
      <c r="A67" s="241">
        <v>60</v>
      </c>
      <c r="B67" s="289" t="s">
        <v>989</v>
      </c>
      <c r="C67" s="289" t="s">
        <v>990</v>
      </c>
      <c r="D67" s="242" t="s">
        <v>995</v>
      </c>
      <c r="E67" s="242" t="s">
        <v>733</v>
      </c>
      <c r="F67" s="242" t="s">
        <v>996</v>
      </c>
      <c r="G67" s="259">
        <v>44944</v>
      </c>
      <c r="H67" s="259">
        <v>46188</v>
      </c>
      <c r="I67" s="242" t="s">
        <v>735</v>
      </c>
      <c r="J67" s="242" t="s">
        <v>736</v>
      </c>
      <c r="K67" s="242" t="s">
        <v>737</v>
      </c>
      <c r="L67" s="259">
        <v>40835</v>
      </c>
      <c r="M67" s="242">
        <v>12524</v>
      </c>
      <c r="N67" s="278">
        <v>19974</v>
      </c>
      <c r="O67" s="242"/>
      <c r="P67" s="278"/>
      <c r="Q67" s="278"/>
      <c r="R67" s="278"/>
      <c r="S67" s="278">
        <v>2942</v>
      </c>
      <c r="T67" s="242" t="s">
        <v>987</v>
      </c>
      <c r="U67" s="321" t="s">
        <v>997</v>
      </c>
      <c r="V67" s="289" t="s">
        <v>989</v>
      </c>
      <c r="W67" s="242" t="s">
        <v>733</v>
      </c>
      <c r="X67" s="242" t="s">
        <v>739</v>
      </c>
      <c r="Y67" s="242" t="s">
        <v>998</v>
      </c>
      <c r="Z67" s="242" t="s">
        <v>999</v>
      </c>
      <c r="AA67" s="242">
        <v>206.39</v>
      </c>
      <c r="AB67" s="242">
        <v>1270.76</v>
      </c>
      <c r="AC67" s="288" t="s">
        <v>742</v>
      </c>
      <c r="AD67" s="288" t="s">
        <v>859</v>
      </c>
    </row>
    <row r="68" ht="74" customHeight="true" spans="1:30">
      <c r="A68" s="241">
        <v>61</v>
      </c>
      <c r="B68" s="289" t="s">
        <v>989</v>
      </c>
      <c r="C68" s="289" t="s">
        <v>990</v>
      </c>
      <c r="D68" s="242" t="s">
        <v>1000</v>
      </c>
      <c r="E68" s="242" t="s">
        <v>733</v>
      </c>
      <c r="F68" s="242" t="s">
        <v>1001</v>
      </c>
      <c r="G68" s="259">
        <v>45394</v>
      </c>
      <c r="H68" s="259">
        <v>47219</v>
      </c>
      <c r="I68" s="242" t="s">
        <v>735</v>
      </c>
      <c r="J68" s="242" t="s">
        <v>736</v>
      </c>
      <c r="K68" s="242" t="s">
        <v>737</v>
      </c>
      <c r="L68" s="259">
        <v>45390</v>
      </c>
      <c r="M68" s="278">
        <v>19792</v>
      </c>
      <c r="N68" s="278">
        <v>32885</v>
      </c>
      <c r="O68" s="242"/>
      <c r="P68" s="242"/>
      <c r="Q68" s="242"/>
      <c r="R68" s="242"/>
      <c r="S68" s="278">
        <v>5292</v>
      </c>
      <c r="T68" s="242" t="s">
        <v>987</v>
      </c>
      <c r="U68" s="289" t="s">
        <v>989</v>
      </c>
      <c r="V68" s="289" t="s">
        <v>989</v>
      </c>
      <c r="W68" s="242" t="s">
        <v>733</v>
      </c>
      <c r="X68" s="242" t="s">
        <v>739</v>
      </c>
      <c r="Y68" s="242" t="s">
        <v>998</v>
      </c>
      <c r="Z68" s="242" t="s">
        <v>994</v>
      </c>
      <c r="AA68" s="242">
        <v>276.48</v>
      </c>
      <c r="AB68" s="242">
        <v>802.94</v>
      </c>
      <c r="AC68" s="288" t="s">
        <v>742</v>
      </c>
      <c r="AD68" s="288"/>
    </row>
    <row r="69" ht="74" customHeight="true" spans="1:30">
      <c r="A69" s="241">
        <v>62</v>
      </c>
      <c r="B69" s="289" t="s">
        <v>989</v>
      </c>
      <c r="C69" s="289" t="s">
        <v>990</v>
      </c>
      <c r="D69" s="242" t="s">
        <v>1002</v>
      </c>
      <c r="E69" s="242" t="s">
        <v>733</v>
      </c>
      <c r="F69" s="242" t="s">
        <v>1003</v>
      </c>
      <c r="G69" s="259">
        <v>45653</v>
      </c>
      <c r="H69" s="259">
        <v>47478</v>
      </c>
      <c r="I69" s="242" t="s">
        <v>735</v>
      </c>
      <c r="J69" s="242" t="s">
        <v>736</v>
      </c>
      <c r="K69" s="242" t="s">
        <v>737</v>
      </c>
      <c r="L69" s="259">
        <v>45645</v>
      </c>
      <c r="M69" s="278">
        <v>19792</v>
      </c>
      <c r="N69" s="278">
        <v>32875</v>
      </c>
      <c r="O69" s="242"/>
      <c r="P69" s="242"/>
      <c r="Q69" s="242"/>
      <c r="R69" s="242"/>
      <c r="S69" s="278">
        <v>5292</v>
      </c>
      <c r="T69" s="242" t="s">
        <v>987</v>
      </c>
      <c r="U69" s="289" t="s">
        <v>989</v>
      </c>
      <c r="V69" s="289" t="s">
        <v>989</v>
      </c>
      <c r="W69" s="242" t="s">
        <v>733</v>
      </c>
      <c r="X69" s="242" t="s">
        <v>739</v>
      </c>
      <c r="Y69" s="242" t="s">
        <v>998</v>
      </c>
      <c r="Z69" s="242" t="s">
        <v>994</v>
      </c>
      <c r="AA69" s="242">
        <v>0</v>
      </c>
      <c r="AB69" s="242">
        <v>0</v>
      </c>
      <c r="AC69" s="288" t="s">
        <v>742</v>
      </c>
      <c r="AD69" s="288"/>
    </row>
    <row r="70" ht="74" customHeight="true" spans="1:30">
      <c r="A70" s="241">
        <v>63</v>
      </c>
      <c r="B70" s="289" t="s">
        <v>1004</v>
      </c>
      <c r="C70" s="289" t="s">
        <v>1005</v>
      </c>
      <c r="D70" s="242" t="s">
        <v>1006</v>
      </c>
      <c r="E70" s="242" t="s">
        <v>733</v>
      </c>
      <c r="F70" s="242" t="s">
        <v>1007</v>
      </c>
      <c r="G70" s="294">
        <v>45631</v>
      </c>
      <c r="H70" s="294">
        <v>45809</v>
      </c>
      <c r="I70" s="242" t="s">
        <v>735</v>
      </c>
      <c r="J70" s="242" t="s">
        <v>769</v>
      </c>
      <c r="K70" s="242" t="s">
        <v>769</v>
      </c>
      <c r="L70" s="294">
        <v>45496</v>
      </c>
      <c r="M70" s="242">
        <v>11492</v>
      </c>
      <c r="N70" s="278">
        <v>15452</v>
      </c>
      <c r="O70" s="278">
        <v>934</v>
      </c>
      <c r="P70" s="278"/>
      <c r="Q70" s="278"/>
      <c r="R70" s="278"/>
      <c r="S70" s="278">
        <v>2941</v>
      </c>
      <c r="T70" s="242" t="s">
        <v>987</v>
      </c>
      <c r="U70" s="242" t="s">
        <v>1004</v>
      </c>
      <c r="V70" s="242" t="s">
        <v>1008</v>
      </c>
      <c r="W70" s="242" t="s">
        <v>733</v>
      </c>
      <c r="X70" s="242" t="s">
        <v>739</v>
      </c>
      <c r="Y70" s="242" t="s">
        <v>1009</v>
      </c>
      <c r="Z70" s="242" t="s">
        <v>1010</v>
      </c>
      <c r="AA70" s="242">
        <v>74.2</v>
      </c>
      <c r="AB70" s="242">
        <v>130.9</v>
      </c>
      <c r="AC70" s="288" t="s">
        <v>742</v>
      </c>
      <c r="AD70" s="288"/>
    </row>
    <row r="71" ht="74" customHeight="true" spans="1:30">
      <c r="A71" s="241">
        <v>64</v>
      </c>
      <c r="B71" s="242" t="s">
        <v>1011</v>
      </c>
      <c r="C71" s="242" t="s">
        <v>1012</v>
      </c>
      <c r="D71" s="242" t="s">
        <v>1013</v>
      </c>
      <c r="E71" s="242" t="s">
        <v>733</v>
      </c>
      <c r="F71" s="242" t="s">
        <v>1014</v>
      </c>
      <c r="G71" s="256">
        <v>45597</v>
      </c>
      <c r="H71" s="256">
        <v>45777</v>
      </c>
      <c r="I71" s="242" t="s">
        <v>735</v>
      </c>
      <c r="J71" s="242" t="s">
        <v>1015</v>
      </c>
      <c r="K71" s="261" t="s">
        <v>756</v>
      </c>
      <c r="L71" s="256">
        <v>45580</v>
      </c>
      <c r="M71" s="242">
        <v>11873</v>
      </c>
      <c r="N71" s="242">
        <v>17707</v>
      </c>
      <c r="O71" s="242">
        <v>1113</v>
      </c>
      <c r="P71" s="242"/>
      <c r="Q71" s="242"/>
      <c r="R71" s="242"/>
      <c r="S71" s="242">
        <v>3906</v>
      </c>
      <c r="T71" s="242" t="s">
        <v>987</v>
      </c>
      <c r="U71" s="242" t="s">
        <v>1011</v>
      </c>
      <c r="V71" s="242" t="s">
        <v>1016</v>
      </c>
      <c r="W71" s="242" t="s">
        <v>733</v>
      </c>
      <c r="X71" s="242" t="s">
        <v>739</v>
      </c>
      <c r="Y71" s="242" t="s">
        <v>1009</v>
      </c>
      <c r="Z71" s="242" t="s">
        <v>1017</v>
      </c>
      <c r="AA71" s="242">
        <v>63</v>
      </c>
      <c r="AB71" s="242">
        <v>435.8</v>
      </c>
      <c r="AC71" s="288" t="s">
        <v>742</v>
      </c>
      <c r="AD71" s="288"/>
    </row>
    <row r="72" ht="74" customHeight="true" spans="1:30">
      <c r="A72" s="241">
        <v>65</v>
      </c>
      <c r="B72" s="242" t="s">
        <v>1018</v>
      </c>
      <c r="C72" s="242" t="s">
        <v>1019</v>
      </c>
      <c r="D72" s="242" t="s">
        <v>1020</v>
      </c>
      <c r="E72" s="242" t="s">
        <v>733</v>
      </c>
      <c r="F72" s="242" t="s">
        <v>1019</v>
      </c>
      <c r="G72" s="294">
        <v>45638</v>
      </c>
      <c r="H72" s="294">
        <v>45816</v>
      </c>
      <c r="I72" s="242" t="s">
        <v>735</v>
      </c>
      <c r="J72" s="242" t="s">
        <v>769</v>
      </c>
      <c r="K72" s="242" t="s">
        <v>769</v>
      </c>
      <c r="L72" s="294">
        <v>39048</v>
      </c>
      <c r="M72" s="242">
        <v>8023</v>
      </c>
      <c r="N72" s="242">
        <v>10292</v>
      </c>
      <c r="O72" s="242">
        <v>742</v>
      </c>
      <c r="P72" s="242"/>
      <c r="Q72" s="242"/>
      <c r="R72" s="242"/>
      <c r="S72" s="242">
        <v>3308</v>
      </c>
      <c r="T72" s="242" t="s">
        <v>1021</v>
      </c>
      <c r="U72" s="242" t="s">
        <v>1018</v>
      </c>
      <c r="V72" s="242" t="s">
        <v>730</v>
      </c>
      <c r="W72" s="242" t="s">
        <v>733</v>
      </c>
      <c r="X72" s="242" t="s">
        <v>739</v>
      </c>
      <c r="Y72" s="242" t="s">
        <v>1022</v>
      </c>
      <c r="Z72" s="242" t="s">
        <v>1023</v>
      </c>
      <c r="AA72" s="242">
        <v>11.9</v>
      </c>
      <c r="AB72" s="242">
        <v>122.9</v>
      </c>
      <c r="AC72" s="288" t="s">
        <v>742</v>
      </c>
      <c r="AD72" s="288"/>
    </row>
    <row r="73" ht="74" customHeight="true" spans="1:30">
      <c r="A73" s="241">
        <v>66</v>
      </c>
      <c r="B73" s="242" t="s">
        <v>1024</v>
      </c>
      <c r="C73" s="289" t="s">
        <v>1025</v>
      </c>
      <c r="D73" s="242" t="s">
        <v>1026</v>
      </c>
      <c r="E73" s="242" t="s">
        <v>733</v>
      </c>
      <c r="F73" s="242" t="s">
        <v>1027</v>
      </c>
      <c r="G73" s="259">
        <v>44005</v>
      </c>
      <c r="H73" s="259">
        <v>45827</v>
      </c>
      <c r="I73" s="242" t="s">
        <v>1028</v>
      </c>
      <c r="J73" s="242" t="s">
        <v>1029</v>
      </c>
      <c r="K73" s="242" t="s">
        <v>1030</v>
      </c>
      <c r="L73" s="259">
        <v>43453</v>
      </c>
      <c r="M73" s="242">
        <v>4184</v>
      </c>
      <c r="N73" s="242">
        <v>5496.5</v>
      </c>
      <c r="O73" s="245" t="s">
        <v>165</v>
      </c>
      <c r="P73" s="245" t="s">
        <v>165</v>
      </c>
      <c r="Q73" s="245" t="s">
        <v>165</v>
      </c>
      <c r="R73" s="245" t="s">
        <v>165</v>
      </c>
      <c r="S73" s="242">
        <v>1912</v>
      </c>
      <c r="T73" s="242" t="s">
        <v>1031</v>
      </c>
      <c r="U73" s="242" t="s">
        <v>1024</v>
      </c>
      <c r="V73" s="242" t="s">
        <v>1024</v>
      </c>
      <c r="W73" s="39" t="s">
        <v>66</v>
      </c>
      <c r="X73" s="39" t="s">
        <v>67</v>
      </c>
      <c r="Y73" s="242" t="s">
        <v>1032</v>
      </c>
      <c r="Z73" s="242" t="s">
        <v>1033</v>
      </c>
      <c r="AA73" s="242">
        <v>613.51</v>
      </c>
      <c r="AB73" s="242">
        <v>721.3</v>
      </c>
      <c r="AC73" s="288" t="s">
        <v>742</v>
      </c>
      <c r="AD73" s="288"/>
    </row>
    <row r="74" ht="41" customHeight="true" spans="1:30">
      <c r="A74" s="241">
        <v>67</v>
      </c>
      <c r="B74" s="242" t="s">
        <v>1024</v>
      </c>
      <c r="C74" s="289" t="s">
        <v>1025</v>
      </c>
      <c r="D74" s="242" t="s">
        <v>1034</v>
      </c>
      <c r="E74" s="242" t="s">
        <v>733</v>
      </c>
      <c r="F74" s="242" t="s">
        <v>1035</v>
      </c>
      <c r="G74" s="259">
        <v>44603</v>
      </c>
      <c r="H74" s="259">
        <v>46428</v>
      </c>
      <c r="I74" s="242" t="s">
        <v>735</v>
      </c>
      <c r="J74" s="242" t="s">
        <v>1036</v>
      </c>
      <c r="K74" s="242" t="s">
        <v>1037</v>
      </c>
      <c r="L74" s="259">
        <v>44559</v>
      </c>
      <c r="M74" s="242">
        <v>4178</v>
      </c>
      <c r="N74" s="242">
        <v>5258</v>
      </c>
      <c r="O74" s="245" t="s">
        <v>165</v>
      </c>
      <c r="P74" s="245" t="s">
        <v>165</v>
      </c>
      <c r="Q74" s="245" t="s">
        <v>165</v>
      </c>
      <c r="R74" s="245" t="s">
        <v>165</v>
      </c>
      <c r="S74" s="242">
        <v>1912</v>
      </c>
      <c r="T74" s="242" t="s">
        <v>1038</v>
      </c>
      <c r="U74" s="242" t="s">
        <v>1024</v>
      </c>
      <c r="V74" s="242" t="s">
        <v>1024</v>
      </c>
      <c r="W74" s="39" t="s">
        <v>66</v>
      </c>
      <c r="X74" s="39" t="s">
        <v>1039</v>
      </c>
      <c r="Y74" s="242" t="s">
        <v>1040</v>
      </c>
      <c r="Z74" s="242" t="s">
        <v>1041</v>
      </c>
      <c r="AA74" s="242">
        <v>475.87</v>
      </c>
      <c r="AB74" s="242">
        <v>169.95</v>
      </c>
      <c r="AC74" s="288" t="s">
        <v>742</v>
      </c>
      <c r="AD74" s="288"/>
    </row>
    <row r="75" ht="41" customHeight="true" spans="1:30">
      <c r="A75" s="241">
        <v>68</v>
      </c>
      <c r="B75" s="242" t="s">
        <v>1024</v>
      </c>
      <c r="C75" s="289" t="s">
        <v>1025</v>
      </c>
      <c r="D75" s="242" t="s">
        <v>1042</v>
      </c>
      <c r="E75" s="242" t="s">
        <v>733</v>
      </c>
      <c r="F75" s="242" t="s">
        <v>1043</v>
      </c>
      <c r="G75" s="259">
        <v>44005</v>
      </c>
      <c r="H75" s="259">
        <v>45827</v>
      </c>
      <c r="I75" s="242" t="s">
        <v>1028</v>
      </c>
      <c r="J75" s="242" t="s">
        <v>1044</v>
      </c>
      <c r="K75" s="242" t="s">
        <v>1045</v>
      </c>
      <c r="L75" s="259">
        <v>41261</v>
      </c>
      <c r="M75" s="242">
        <v>2995</v>
      </c>
      <c r="N75" s="242">
        <v>4377</v>
      </c>
      <c r="O75" s="245" t="s">
        <v>165</v>
      </c>
      <c r="P75" s="245" t="s">
        <v>165</v>
      </c>
      <c r="Q75" s="245" t="s">
        <v>165</v>
      </c>
      <c r="R75" s="245" t="s">
        <v>165</v>
      </c>
      <c r="S75" s="242">
        <v>1912</v>
      </c>
      <c r="T75" s="242" t="s">
        <v>1046</v>
      </c>
      <c r="U75" s="242" t="s">
        <v>1024</v>
      </c>
      <c r="V75" s="242" t="s">
        <v>1024</v>
      </c>
      <c r="W75" s="39" t="s">
        <v>66</v>
      </c>
      <c r="X75" s="39" t="s">
        <v>67</v>
      </c>
      <c r="Y75" s="242" t="s">
        <v>1047</v>
      </c>
      <c r="Z75" s="242" t="s">
        <v>1048</v>
      </c>
      <c r="AA75" s="242">
        <v>365.03</v>
      </c>
      <c r="AB75" s="242">
        <v>150.33</v>
      </c>
      <c r="AC75" s="288" t="s">
        <v>742</v>
      </c>
      <c r="AD75" s="288"/>
    </row>
    <row r="76" ht="41" customHeight="true" spans="1:30">
      <c r="A76" s="241">
        <v>69</v>
      </c>
      <c r="B76" s="242" t="s">
        <v>1024</v>
      </c>
      <c r="C76" s="289" t="s">
        <v>1025</v>
      </c>
      <c r="D76" s="242" t="s">
        <v>1049</v>
      </c>
      <c r="E76" s="242" t="s">
        <v>733</v>
      </c>
      <c r="F76" s="242" t="s">
        <v>1050</v>
      </c>
      <c r="G76" s="259">
        <v>44005</v>
      </c>
      <c r="H76" s="259">
        <v>45827</v>
      </c>
      <c r="I76" s="242" t="s">
        <v>1028</v>
      </c>
      <c r="J76" s="242" t="s">
        <v>1044</v>
      </c>
      <c r="K76" s="242" t="s">
        <v>1045</v>
      </c>
      <c r="L76" s="259">
        <v>41278</v>
      </c>
      <c r="M76" s="242">
        <v>2995</v>
      </c>
      <c r="N76" s="242">
        <v>4403</v>
      </c>
      <c r="O76" s="245" t="s">
        <v>165</v>
      </c>
      <c r="P76" s="245" t="s">
        <v>165</v>
      </c>
      <c r="Q76" s="245" t="s">
        <v>165</v>
      </c>
      <c r="R76" s="245" t="s">
        <v>165</v>
      </c>
      <c r="S76" s="242">
        <v>1912</v>
      </c>
      <c r="T76" s="242" t="s">
        <v>1046</v>
      </c>
      <c r="U76" s="242" t="s">
        <v>1024</v>
      </c>
      <c r="V76" s="242" t="s">
        <v>1024</v>
      </c>
      <c r="W76" s="39" t="s">
        <v>66</v>
      </c>
      <c r="X76" s="39" t="s">
        <v>67</v>
      </c>
      <c r="Y76" s="242" t="s">
        <v>1047</v>
      </c>
      <c r="Z76" s="242" t="s">
        <v>1051</v>
      </c>
      <c r="AA76" s="242">
        <v>367.39</v>
      </c>
      <c r="AB76" s="242">
        <v>215.96</v>
      </c>
      <c r="AC76" s="288" t="s">
        <v>742</v>
      </c>
      <c r="AD76" s="288"/>
    </row>
    <row r="77" ht="41" customHeight="true" spans="1:30">
      <c r="A77" s="241">
        <v>70</v>
      </c>
      <c r="B77" s="242" t="s">
        <v>1024</v>
      </c>
      <c r="C77" s="289" t="s">
        <v>1025</v>
      </c>
      <c r="D77" s="242" t="s">
        <v>1052</v>
      </c>
      <c r="E77" s="242" t="s">
        <v>733</v>
      </c>
      <c r="F77" s="242" t="s">
        <v>1053</v>
      </c>
      <c r="G77" s="259">
        <v>44005</v>
      </c>
      <c r="H77" s="259">
        <v>45827</v>
      </c>
      <c r="I77" s="242" t="s">
        <v>1028</v>
      </c>
      <c r="J77" s="242" t="s">
        <v>1054</v>
      </c>
      <c r="K77" s="242" t="s">
        <v>1037</v>
      </c>
      <c r="L77" s="259">
        <v>42355</v>
      </c>
      <c r="M77" s="242">
        <v>2926</v>
      </c>
      <c r="N77" s="242">
        <v>4004</v>
      </c>
      <c r="O77" s="245" t="s">
        <v>165</v>
      </c>
      <c r="P77" s="245" t="s">
        <v>165</v>
      </c>
      <c r="Q77" s="245" t="s">
        <v>165</v>
      </c>
      <c r="R77" s="245" t="s">
        <v>165</v>
      </c>
      <c r="S77" s="242">
        <v>1618</v>
      </c>
      <c r="T77" s="242" t="s">
        <v>1055</v>
      </c>
      <c r="U77" s="242" t="s">
        <v>1024</v>
      </c>
      <c r="V77" s="242" t="s">
        <v>1024</v>
      </c>
      <c r="W77" s="39" t="s">
        <v>66</v>
      </c>
      <c r="X77" s="39" t="s">
        <v>67</v>
      </c>
      <c r="Y77" s="242" t="s">
        <v>1056</v>
      </c>
      <c r="Z77" s="242" t="s">
        <v>1057</v>
      </c>
      <c r="AA77" s="242">
        <v>395.54</v>
      </c>
      <c r="AB77" s="242">
        <v>586.21</v>
      </c>
      <c r="AC77" s="288" t="s">
        <v>742</v>
      </c>
      <c r="AD77" s="288"/>
    </row>
    <row r="78" ht="41" customHeight="true" spans="1:30">
      <c r="A78" s="241">
        <v>71</v>
      </c>
      <c r="B78" s="242" t="s">
        <v>1024</v>
      </c>
      <c r="C78" s="289" t="s">
        <v>1025</v>
      </c>
      <c r="D78" s="242" t="s">
        <v>1058</v>
      </c>
      <c r="E78" s="242" t="s">
        <v>733</v>
      </c>
      <c r="F78" s="242" t="s">
        <v>1059</v>
      </c>
      <c r="G78" s="259">
        <v>45650</v>
      </c>
      <c r="H78" s="259">
        <v>47474</v>
      </c>
      <c r="I78" s="242" t="s">
        <v>1060</v>
      </c>
      <c r="J78" s="242" t="s">
        <v>1054</v>
      </c>
      <c r="K78" s="242" t="s">
        <v>1037</v>
      </c>
      <c r="L78" s="259">
        <v>45639</v>
      </c>
      <c r="M78" s="242">
        <v>3494</v>
      </c>
      <c r="N78" s="242">
        <v>3883.24</v>
      </c>
      <c r="O78" s="245" t="s">
        <v>165</v>
      </c>
      <c r="P78" s="245" t="s">
        <v>165</v>
      </c>
      <c r="Q78" s="245" t="s">
        <v>165</v>
      </c>
      <c r="R78" s="245" t="s">
        <v>165</v>
      </c>
      <c r="S78" s="242">
        <v>1912</v>
      </c>
      <c r="T78" s="242" t="s">
        <v>1061</v>
      </c>
      <c r="U78" s="242" t="s">
        <v>1024</v>
      </c>
      <c r="V78" s="242" t="s">
        <v>1024</v>
      </c>
      <c r="W78" s="39" t="s">
        <v>66</v>
      </c>
      <c r="X78" s="39" t="s">
        <v>67</v>
      </c>
      <c r="Y78" s="242" t="s">
        <v>1062</v>
      </c>
      <c r="Z78" s="242" t="s">
        <v>1063</v>
      </c>
      <c r="AA78" s="242">
        <v>20.59</v>
      </c>
      <c r="AB78" s="242">
        <v>0</v>
      </c>
      <c r="AC78" s="288" t="s">
        <v>742</v>
      </c>
      <c r="AD78" s="288"/>
    </row>
    <row r="79" ht="41" customHeight="true" spans="1:30">
      <c r="A79" s="241">
        <v>72</v>
      </c>
      <c r="B79" s="242" t="s">
        <v>1024</v>
      </c>
      <c r="C79" s="289" t="s">
        <v>1025</v>
      </c>
      <c r="D79" s="242" t="s">
        <v>1064</v>
      </c>
      <c r="E79" s="242" t="s">
        <v>733</v>
      </c>
      <c r="F79" s="242" t="s">
        <v>1065</v>
      </c>
      <c r="G79" s="259">
        <v>44049</v>
      </c>
      <c r="H79" s="259">
        <v>45872</v>
      </c>
      <c r="I79" s="242" t="s">
        <v>1028</v>
      </c>
      <c r="J79" s="242" t="s">
        <v>1054</v>
      </c>
      <c r="K79" s="242" t="s">
        <v>1037</v>
      </c>
      <c r="L79" s="259">
        <v>41871</v>
      </c>
      <c r="M79" s="242">
        <v>2704</v>
      </c>
      <c r="N79" s="242">
        <v>3801</v>
      </c>
      <c r="O79" s="245" t="s">
        <v>165</v>
      </c>
      <c r="P79" s="245" t="s">
        <v>165</v>
      </c>
      <c r="Q79" s="245" t="s">
        <v>165</v>
      </c>
      <c r="R79" s="245" t="s">
        <v>165</v>
      </c>
      <c r="S79" s="242">
        <v>1545</v>
      </c>
      <c r="T79" s="242" t="s">
        <v>1061</v>
      </c>
      <c r="U79" s="242" t="s">
        <v>1024</v>
      </c>
      <c r="V79" s="242" t="s">
        <v>1024</v>
      </c>
      <c r="W79" s="39" t="s">
        <v>66</v>
      </c>
      <c r="X79" s="39" t="s">
        <v>67</v>
      </c>
      <c r="Y79" s="242" t="s">
        <v>1066</v>
      </c>
      <c r="Z79" s="242" t="s">
        <v>1067</v>
      </c>
      <c r="AA79" s="242">
        <v>307.27</v>
      </c>
      <c r="AB79" s="242">
        <v>560.13</v>
      </c>
      <c r="AC79" s="288" t="s">
        <v>742</v>
      </c>
      <c r="AD79" s="288"/>
    </row>
    <row r="80" ht="41" customHeight="true" spans="1:30">
      <c r="A80" s="241">
        <v>73</v>
      </c>
      <c r="B80" s="242" t="s">
        <v>1024</v>
      </c>
      <c r="C80" s="289" t="s">
        <v>1025</v>
      </c>
      <c r="D80" s="242" t="s">
        <v>1068</v>
      </c>
      <c r="E80" s="242" t="s">
        <v>733</v>
      </c>
      <c r="F80" s="242" t="s">
        <v>1069</v>
      </c>
      <c r="G80" s="259">
        <v>44049</v>
      </c>
      <c r="H80" s="259">
        <v>45872</v>
      </c>
      <c r="I80" s="242" t="s">
        <v>1028</v>
      </c>
      <c r="J80" s="242" t="s">
        <v>1029</v>
      </c>
      <c r="K80" s="242" t="s">
        <v>1030</v>
      </c>
      <c r="L80" s="259">
        <v>43748</v>
      </c>
      <c r="M80" s="242">
        <v>5490</v>
      </c>
      <c r="N80" s="242">
        <v>7490.3</v>
      </c>
      <c r="O80" s="245" t="s">
        <v>165</v>
      </c>
      <c r="P80" s="245" t="s">
        <v>165</v>
      </c>
      <c r="Q80" s="245" t="s">
        <v>165</v>
      </c>
      <c r="R80" s="245" t="s">
        <v>165</v>
      </c>
      <c r="S80" s="242">
        <v>2500</v>
      </c>
      <c r="T80" s="242" t="s">
        <v>1031</v>
      </c>
      <c r="U80" s="242" t="s">
        <v>1024</v>
      </c>
      <c r="V80" s="242" t="s">
        <v>1024</v>
      </c>
      <c r="W80" s="39" t="s">
        <v>66</v>
      </c>
      <c r="X80" s="39" t="s">
        <v>67</v>
      </c>
      <c r="Y80" s="242" t="s">
        <v>1032</v>
      </c>
      <c r="Z80" s="242" t="s">
        <v>1070</v>
      </c>
      <c r="AA80" s="242">
        <v>775.38</v>
      </c>
      <c r="AB80" s="242">
        <v>731.45</v>
      </c>
      <c r="AC80" s="288" t="s">
        <v>742</v>
      </c>
      <c r="AD80" s="288"/>
    </row>
    <row r="81" ht="41" customHeight="true" spans="1:30">
      <c r="A81" s="241">
        <v>74</v>
      </c>
      <c r="B81" s="242" t="s">
        <v>1024</v>
      </c>
      <c r="C81" s="289" t="s">
        <v>1025</v>
      </c>
      <c r="D81" s="242" t="s">
        <v>1071</v>
      </c>
      <c r="E81" s="242" t="s">
        <v>733</v>
      </c>
      <c r="F81" s="242" t="s">
        <v>1072</v>
      </c>
      <c r="G81" s="259">
        <v>45534</v>
      </c>
      <c r="H81" s="259">
        <v>47359</v>
      </c>
      <c r="I81" s="242" t="s">
        <v>1060</v>
      </c>
      <c r="J81" s="242" t="s">
        <v>1029</v>
      </c>
      <c r="K81" s="242" t="s">
        <v>1030</v>
      </c>
      <c r="L81" s="259">
        <v>45520</v>
      </c>
      <c r="M81" s="242">
        <v>5490</v>
      </c>
      <c r="N81" s="242">
        <v>7487.3</v>
      </c>
      <c r="O81" s="245" t="s">
        <v>165</v>
      </c>
      <c r="P81" s="245" t="s">
        <v>165</v>
      </c>
      <c r="Q81" s="245" t="s">
        <v>165</v>
      </c>
      <c r="R81" s="245" t="s">
        <v>165</v>
      </c>
      <c r="S81" s="242">
        <v>2500</v>
      </c>
      <c r="T81" s="242" t="s">
        <v>1073</v>
      </c>
      <c r="U81" s="242" t="s">
        <v>1024</v>
      </c>
      <c r="V81" s="242" t="s">
        <v>1024</v>
      </c>
      <c r="W81" s="39" t="s">
        <v>66</v>
      </c>
      <c r="X81" s="39" t="s">
        <v>67</v>
      </c>
      <c r="Y81" s="242" t="s">
        <v>1056</v>
      </c>
      <c r="Z81" s="242" t="s">
        <v>1074</v>
      </c>
      <c r="AA81" s="242">
        <v>277.31</v>
      </c>
      <c r="AB81" s="242">
        <v>172.85</v>
      </c>
      <c r="AC81" s="288" t="s">
        <v>742</v>
      </c>
      <c r="AD81" s="288"/>
    </row>
    <row r="82" ht="41" customHeight="true" spans="1:30">
      <c r="A82" s="241">
        <v>75</v>
      </c>
      <c r="B82" s="242" t="s">
        <v>1024</v>
      </c>
      <c r="C82" s="289" t="s">
        <v>1025</v>
      </c>
      <c r="D82" s="242" t="s">
        <v>1075</v>
      </c>
      <c r="E82" s="242" t="s">
        <v>733</v>
      </c>
      <c r="F82" s="242" t="s">
        <v>1076</v>
      </c>
      <c r="G82" s="259">
        <v>44049</v>
      </c>
      <c r="H82" s="259">
        <v>45873</v>
      </c>
      <c r="I82" s="242" t="s">
        <v>1028</v>
      </c>
      <c r="J82" s="242" t="s">
        <v>1029</v>
      </c>
      <c r="K82" s="242" t="s">
        <v>1030</v>
      </c>
      <c r="L82" s="259">
        <v>40571</v>
      </c>
      <c r="M82" s="242">
        <v>7772</v>
      </c>
      <c r="N82" s="242">
        <v>11241.3</v>
      </c>
      <c r="O82" s="245" t="s">
        <v>165</v>
      </c>
      <c r="P82" s="245" t="s">
        <v>165</v>
      </c>
      <c r="Q82" s="245" t="s">
        <v>165</v>
      </c>
      <c r="R82" s="245" t="s">
        <v>165</v>
      </c>
      <c r="S82" s="242">
        <v>2500</v>
      </c>
      <c r="T82" s="242" t="s">
        <v>1031</v>
      </c>
      <c r="U82" s="242" t="s">
        <v>1024</v>
      </c>
      <c r="V82" s="242" t="s">
        <v>1024</v>
      </c>
      <c r="W82" s="39" t="s">
        <v>66</v>
      </c>
      <c r="X82" s="39" t="s">
        <v>67</v>
      </c>
      <c r="Y82" s="242" t="s">
        <v>1077</v>
      </c>
      <c r="Z82" s="242" t="s">
        <v>1078</v>
      </c>
      <c r="AA82" s="242">
        <v>498.49</v>
      </c>
      <c r="AB82" s="242">
        <v>169</v>
      </c>
      <c r="AC82" s="288" t="s">
        <v>742</v>
      </c>
      <c r="AD82" s="288"/>
    </row>
    <row r="83" ht="41" customHeight="true" spans="1:30">
      <c r="A83" s="241">
        <v>76</v>
      </c>
      <c r="B83" s="242" t="s">
        <v>1024</v>
      </c>
      <c r="C83" s="289" t="s">
        <v>1025</v>
      </c>
      <c r="D83" s="242" t="s">
        <v>1079</v>
      </c>
      <c r="E83" s="242" t="s">
        <v>733</v>
      </c>
      <c r="F83" s="242" t="s">
        <v>1080</v>
      </c>
      <c r="G83" s="259">
        <v>44790</v>
      </c>
      <c r="H83" s="259">
        <v>46615</v>
      </c>
      <c r="I83" s="242" t="s">
        <v>1060</v>
      </c>
      <c r="J83" s="242" t="s">
        <v>1029</v>
      </c>
      <c r="K83" s="242" t="s">
        <v>1030</v>
      </c>
      <c r="L83" s="259">
        <v>44775</v>
      </c>
      <c r="M83" s="242">
        <v>6036</v>
      </c>
      <c r="N83" s="242">
        <v>7995.1</v>
      </c>
      <c r="O83" s="245" t="s">
        <v>165</v>
      </c>
      <c r="P83" s="245" t="s">
        <v>165</v>
      </c>
      <c r="Q83" s="245" t="s">
        <v>165</v>
      </c>
      <c r="R83" s="245" t="s">
        <v>165</v>
      </c>
      <c r="S83" s="242">
        <v>3310</v>
      </c>
      <c r="T83" s="242" t="s">
        <v>1073</v>
      </c>
      <c r="U83" s="242" t="s">
        <v>1024</v>
      </c>
      <c r="V83" s="242" t="s">
        <v>1024</v>
      </c>
      <c r="W83" s="39" t="s">
        <v>66</v>
      </c>
      <c r="X83" s="39" t="s">
        <v>67</v>
      </c>
      <c r="Y83" s="242" t="s">
        <v>1032</v>
      </c>
      <c r="Z83" s="242" t="s">
        <v>1081</v>
      </c>
      <c r="AA83" s="242">
        <v>698.82</v>
      </c>
      <c r="AB83" s="242">
        <v>1025.54</v>
      </c>
      <c r="AC83" s="288" t="s">
        <v>742</v>
      </c>
      <c r="AD83" s="288"/>
    </row>
    <row r="84" ht="41" customHeight="true" spans="1:30">
      <c r="A84" s="241">
        <v>77</v>
      </c>
      <c r="B84" s="242" t="s">
        <v>1024</v>
      </c>
      <c r="C84" s="289" t="s">
        <v>1025</v>
      </c>
      <c r="D84" s="242" t="s">
        <v>1082</v>
      </c>
      <c r="E84" s="242" t="s">
        <v>733</v>
      </c>
      <c r="F84" s="242" t="s">
        <v>1083</v>
      </c>
      <c r="G84" s="259">
        <v>44067</v>
      </c>
      <c r="H84" s="259">
        <v>45891</v>
      </c>
      <c r="I84" s="242" t="s">
        <v>1028</v>
      </c>
      <c r="J84" s="242" t="s">
        <v>1029</v>
      </c>
      <c r="K84" s="242" t="s">
        <v>1030</v>
      </c>
      <c r="L84" s="259">
        <v>40437</v>
      </c>
      <c r="M84" s="242">
        <v>5105</v>
      </c>
      <c r="N84" s="242">
        <v>6994</v>
      </c>
      <c r="O84" s="245" t="s">
        <v>165</v>
      </c>
      <c r="P84" s="245" t="s">
        <v>165</v>
      </c>
      <c r="Q84" s="245" t="s">
        <v>165</v>
      </c>
      <c r="R84" s="245" t="s">
        <v>165</v>
      </c>
      <c r="S84" s="242">
        <v>2574</v>
      </c>
      <c r="T84" s="242" t="s">
        <v>1073</v>
      </c>
      <c r="U84" s="242" t="s">
        <v>1024</v>
      </c>
      <c r="V84" s="242" t="s">
        <v>1024</v>
      </c>
      <c r="W84" s="39" t="s">
        <v>66</v>
      </c>
      <c r="X84" s="39" t="s">
        <v>67</v>
      </c>
      <c r="Y84" s="242" t="s">
        <v>1084</v>
      </c>
      <c r="Z84" s="242" t="s">
        <v>1085</v>
      </c>
      <c r="AA84" s="242">
        <v>562.22</v>
      </c>
      <c r="AB84" s="242">
        <v>674.83</v>
      </c>
      <c r="AC84" s="288" t="s">
        <v>742</v>
      </c>
      <c r="AD84" s="288"/>
    </row>
    <row r="85" ht="41" customHeight="true" spans="1:30">
      <c r="A85" s="241">
        <v>78</v>
      </c>
      <c r="B85" s="242" t="s">
        <v>1024</v>
      </c>
      <c r="C85" s="289" t="s">
        <v>1025</v>
      </c>
      <c r="D85" s="242" t="s">
        <v>1086</v>
      </c>
      <c r="E85" s="242" t="s">
        <v>733</v>
      </c>
      <c r="F85" s="242" t="s">
        <v>1087</v>
      </c>
      <c r="G85" s="259">
        <v>45223</v>
      </c>
      <c r="H85" s="259">
        <v>47049</v>
      </c>
      <c r="I85" s="242" t="s">
        <v>1060</v>
      </c>
      <c r="J85" s="242" t="s">
        <v>1054</v>
      </c>
      <c r="K85" s="242" t="s">
        <v>1037</v>
      </c>
      <c r="L85" s="259">
        <v>45135</v>
      </c>
      <c r="M85" s="242">
        <v>6453</v>
      </c>
      <c r="N85" s="242">
        <v>8794.8</v>
      </c>
      <c r="O85" s="245" t="s">
        <v>165</v>
      </c>
      <c r="P85" s="245" t="s">
        <v>165</v>
      </c>
      <c r="Q85" s="245" t="s">
        <v>165</v>
      </c>
      <c r="R85" s="245" t="s">
        <v>165</v>
      </c>
      <c r="S85" s="242">
        <v>3087</v>
      </c>
      <c r="T85" s="242" t="s">
        <v>1061</v>
      </c>
      <c r="U85" s="242" t="s">
        <v>1024</v>
      </c>
      <c r="V85" s="242" t="s">
        <v>1024</v>
      </c>
      <c r="W85" s="39" t="s">
        <v>66</v>
      </c>
      <c r="X85" s="39" t="s">
        <v>67</v>
      </c>
      <c r="Y85" s="242" t="s">
        <v>1077</v>
      </c>
      <c r="Z85" s="242" t="s">
        <v>1088</v>
      </c>
      <c r="AA85" s="242">
        <v>782.18</v>
      </c>
      <c r="AB85" s="242">
        <v>1127.31</v>
      </c>
      <c r="AC85" s="288" t="s">
        <v>742</v>
      </c>
      <c r="AD85" s="288"/>
    </row>
    <row r="86" ht="41" customHeight="true" spans="1:30">
      <c r="A86" s="241">
        <v>79</v>
      </c>
      <c r="B86" s="242" t="s">
        <v>1024</v>
      </c>
      <c r="C86" s="289" t="s">
        <v>1025</v>
      </c>
      <c r="D86" s="242" t="s">
        <v>1089</v>
      </c>
      <c r="E86" s="242" t="s">
        <v>733</v>
      </c>
      <c r="F86" s="242" t="s">
        <v>1090</v>
      </c>
      <c r="G86" s="259">
        <v>44005</v>
      </c>
      <c r="H86" s="259">
        <v>45827</v>
      </c>
      <c r="I86" s="242" t="s">
        <v>1028</v>
      </c>
      <c r="J86" s="242" t="s">
        <v>1029</v>
      </c>
      <c r="K86" s="242" t="s">
        <v>1030</v>
      </c>
      <c r="L86" s="259">
        <v>40753</v>
      </c>
      <c r="M86" s="242">
        <v>5683</v>
      </c>
      <c r="N86" s="242">
        <v>9002</v>
      </c>
      <c r="O86" s="245" t="s">
        <v>165</v>
      </c>
      <c r="P86" s="245" t="s">
        <v>165</v>
      </c>
      <c r="Q86" s="245" t="s">
        <v>165</v>
      </c>
      <c r="R86" s="245" t="s">
        <v>165</v>
      </c>
      <c r="S86" s="242">
        <v>2500</v>
      </c>
      <c r="T86" s="242" t="s">
        <v>1073</v>
      </c>
      <c r="U86" s="242" t="s">
        <v>1024</v>
      </c>
      <c r="V86" s="242" t="s">
        <v>1024</v>
      </c>
      <c r="W86" s="39" t="s">
        <v>66</v>
      </c>
      <c r="X86" s="39" t="s">
        <v>67</v>
      </c>
      <c r="Y86" s="242" t="s">
        <v>1077</v>
      </c>
      <c r="Z86" s="242" t="s">
        <v>1091</v>
      </c>
      <c r="AA86" s="242">
        <v>571.67</v>
      </c>
      <c r="AB86" s="242">
        <v>683.54</v>
      </c>
      <c r="AC86" s="288" t="s">
        <v>742</v>
      </c>
      <c r="AD86" s="288"/>
    </row>
    <row r="87" ht="41" customHeight="true" spans="1:30">
      <c r="A87" s="241">
        <v>80</v>
      </c>
      <c r="B87" s="242" t="s">
        <v>1024</v>
      </c>
      <c r="C87" s="289" t="s">
        <v>1025</v>
      </c>
      <c r="D87" s="242" t="s">
        <v>1092</v>
      </c>
      <c r="E87" s="242" t="s">
        <v>733</v>
      </c>
      <c r="F87" s="242" t="s">
        <v>1093</v>
      </c>
      <c r="G87" s="259">
        <v>44588</v>
      </c>
      <c r="H87" s="259">
        <v>46413</v>
      </c>
      <c r="I87" s="242" t="s">
        <v>1060</v>
      </c>
      <c r="J87" s="242" t="s">
        <v>1094</v>
      </c>
      <c r="K87" s="242" t="s">
        <v>1030</v>
      </c>
      <c r="L87" s="259">
        <v>41089</v>
      </c>
      <c r="M87" s="242">
        <v>3313</v>
      </c>
      <c r="N87" s="242">
        <v>3133.3</v>
      </c>
      <c r="O87" s="245" t="s">
        <v>165</v>
      </c>
      <c r="P87" s="242">
        <v>3701.86</v>
      </c>
      <c r="Q87" s="242"/>
      <c r="R87" s="242"/>
      <c r="S87" s="242">
        <v>2574</v>
      </c>
      <c r="T87" s="242" t="s">
        <v>1095</v>
      </c>
      <c r="U87" s="242" t="s">
        <v>1024</v>
      </c>
      <c r="V87" s="242" t="s">
        <v>1024</v>
      </c>
      <c r="W87" s="39" t="s">
        <v>66</v>
      </c>
      <c r="X87" s="39" t="s">
        <v>67</v>
      </c>
      <c r="Y87" s="242" t="s">
        <v>1096</v>
      </c>
      <c r="Z87" s="242" t="s">
        <v>1097</v>
      </c>
      <c r="AA87" s="242">
        <v>319.25</v>
      </c>
      <c r="AB87" s="242">
        <v>2.3</v>
      </c>
      <c r="AC87" s="288" t="s">
        <v>742</v>
      </c>
      <c r="AD87" s="288"/>
    </row>
    <row r="88" ht="41" customHeight="true" spans="1:30">
      <c r="A88" s="241">
        <v>81</v>
      </c>
      <c r="B88" s="242" t="s">
        <v>1024</v>
      </c>
      <c r="C88" s="289" t="s">
        <v>1025</v>
      </c>
      <c r="D88" s="242" t="s">
        <v>1098</v>
      </c>
      <c r="E88" s="242" t="s">
        <v>733</v>
      </c>
      <c r="F88" s="242" t="s">
        <v>1099</v>
      </c>
      <c r="G88" s="259">
        <v>44588</v>
      </c>
      <c r="H88" s="259">
        <v>46413</v>
      </c>
      <c r="I88" s="242" t="s">
        <v>1060</v>
      </c>
      <c r="J88" s="242" t="s">
        <v>1094</v>
      </c>
      <c r="K88" s="242" t="s">
        <v>1030</v>
      </c>
      <c r="L88" s="259">
        <v>40813</v>
      </c>
      <c r="M88" s="242">
        <v>3133</v>
      </c>
      <c r="N88" s="242">
        <v>3163</v>
      </c>
      <c r="O88" s="245" t="s">
        <v>165</v>
      </c>
      <c r="P88" s="242">
        <v>3701.86</v>
      </c>
      <c r="Q88" s="242"/>
      <c r="R88" s="242"/>
      <c r="S88" s="242">
        <v>2574</v>
      </c>
      <c r="T88" s="242" t="s">
        <v>1095</v>
      </c>
      <c r="U88" s="242" t="s">
        <v>1024</v>
      </c>
      <c r="V88" s="242" t="s">
        <v>1024</v>
      </c>
      <c r="W88" s="39" t="s">
        <v>66</v>
      </c>
      <c r="X88" s="39" t="s">
        <v>67</v>
      </c>
      <c r="Y88" s="242" t="s">
        <v>1100</v>
      </c>
      <c r="Z88" s="242" t="s">
        <v>1101</v>
      </c>
      <c r="AA88" s="242">
        <v>358.29</v>
      </c>
      <c r="AB88" s="242">
        <v>59.22</v>
      </c>
      <c r="AC88" s="288" t="s">
        <v>742</v>
      </c>
      <c r="AD88" s="288"/>
    </row>
    <row r="89" ht="41" customHeight="true" spans="1:30">
      <c r="A89" s="241">
        <v>82</v>
      </c>
      <c r="B89" s="242" t="s">
        <v>1024</v>
      </c>
      <c r="C89" s="289" t="s">
        <v>1025</v>
      </c>
      <c r="D89" s="242" t="s">
        <v>1102</v>
      </c>
      <c r="E89" s="242" t="s">
        <v>733</v>
      </c>
      <c r="F89" s="242" t="s">
        <v>1103</v>
      </c>
      <c r="G89" s="259">
        <v>45212</v>
      </c>
      <c r="H89" s="259">
        <v>47038</v>
      </c>
      <c r="I89" s="242" t="s">
        <v>1060</v>
      </c>
      <c r="J89" s="242" t="s">
        <v>1094</v>
      </c>
      <c r="K89" s="242" t="s">
        <v>1030</v>
      </c>
      <c r="L89" s="259">
        <v>45083</v>
      </c>
      <c r="M89" s="242">
        <v>4983</v>
      </c>
      <c r="N89" s="242">
        <v>5198.54</v>
      </c>
      <c r="O89" s="245" t="s">
        <v>165</v>
      </c>
      <c r="P89" s="242">
        <v>5276.795</v>
      </c>
      <c r="Q89" s="242"/>
      <c r="R89" s="242"/>
      <c r="S89" s="242">
        <v>2750</v>
      </c>
      <c r="T89" s="242" t="s">
        <v>1104</v>
      </c>
      <c r="U89" s="242" t="s">
        <v>1105</v>
      </c>
      <c r="V89" s="242" t="s">
        <v>1024</v>
      </c>
      <c r="W89" s="39" t="s">
        <v>66</v>
      </c>
      <c r="X89" s="39" t="s">
        <v>67</v>
      </c>
      <c r="Y89" s="242" t="s">
        <v>1106</v>
      </c>
      <c r="Z89" s="242" t="s">
        <v>1107</v>
      </c>
      <c r="AA89" s="242">
        <v>630.52</v>
      </c>
      <c r="AB89" s="242">
        <v>638.3</v>
      </c>
      <c r="AC89" s="288" t="s">
        <v>742</v>
      </c>
      <c r="AD89" s="288"/>
    </row>
    <row r="90" ht="41" customHeight="true" spans="1:30">
      <c r="A90" s="241">
        <v>83</v>
      </c>
      <c r="B90" s="242" t="s">
        <v>1024</v>
      </c>
      <c r="C90" s="289" t="s">
        <v>1025</v>
      </c>
      <c r="D90" s="242" t="s">
        <v>1108</v>
      </c>
      <c r="E90" s="242" t="s">
        <v>733</v>
      </c>
      <c r="F90" s="242" t="s">
        <v>1109</v>
      </c>
      <c r="G90" s="259">
        <v>44160</v>
      </c>
      <c r="H90" s="259">
        <v>45985</v>
      </c>
      <c r="I90" s="242" t="s">
        <v>1028</v>
      </c>
      <c r="J90" s="242" t="s">
        <v>1054</v>
      </c>
      <c r="K90" s="242" t="s">
        <v>1037</v>
      </c>
      <c r="L90" s="259">
        <v>40613</v>
      </c>
      <c r="M90" s="242">
        <v>7415</v>
      </c>
      <c r="N90" s="242">
        <v>12498.99</v>
      </c>
      <c r="O90" s="245" t="s">
        <v>165</v>
      </c>
      <c r="P90" s="245" t="s">
        <v>165</v>
      </c>
      <c r="Q90" s="245" t="s">
        <v>165</v>
      </c>
      <c r="R90" s="245" t="s">
        <v>165</v>
      </c>
      <c r="S90" s="242">
        <v>4440</v>
      </c>
      <c r="T90" s="242" t="s">
        <v>1061</v>
      </c>
      <c r="U90" s="242" t="s">
        <v>1024</v>
      </c>
      <c r="V90" s="242" t="s">
        <v>1024</v>
      </c>
      <c r="W90" s="39" t="s">
        <v>66</v>
      </c>
      <c r="X90" s="39" t="s">
        <v>67</v>
      </c>
      <c r="Y90" s="242" t="s">
        <v>1032</v>
      </c>
      <c r="Z90" s="242" t="s">
        <v>1110</v>
      </c>
      <c r="AA90" s="242">
        <v>508.5</v>
      </c>
      <c r="AB90" s="242">
        <v>1265.19</v>
      </c>
      <c r="AC90" s="288" t="s">
        <v>742</v>
      </c>
      <c r="AD90" s="288"/>
    </row>
    <row r="91" ht="41" customHeight="true" spans="1:30">
      <c r="A91" s="241">
        <v>84</v>
      </c>
      <c r="B91" s="242" t="s">
        <v>1024</v>
      </c>
      <c r="C91" s="289" t="s">
        <v>1025</v>
      </c>
      <c r="D91" s="242" t="s">
        <v>1111</v>
      </c>
      <c r="E91" s="242" t="s">
        <v>733</v>
      </c>
      <c r="F91" s="242" t="s">
        <v>1112</v>
      </c>
      <c r="G91" s="259">
        <v>44904</v>
      </c>
      <c r="H91" s="259">
        <v>46729</v>
      </c>
      <c r="I91" s="242" t="s">
        <v>1060</v>
      </c>
      <c r="J91" s="242" t="s">
        <v>1054</v>
      </c>
      <c r="K91" s="242" t="s">
        <v>1037</v>
      </c>
      <c r="L91" s="259">
        <v>44897</v>
      </c>
      <c r="M91" s="242">
        <v>7760</v>
      </c>
      <c r="N91" s="242">
        <v>11995.4</v>
      </c>
      <c r="O91" s="245" t="s">
        <v>165</v>
      </c>
      <c r="P91" s="245" t="s">
        <v>165</v>
      </c>
      <c r="Q91" s="245" t="s">
        <v>165</v>
      </c>
      <c r="R91" s="245" t="s">
        <v>165</v>
      </c>
      <c r="S91" s="242">
        <v>3163</v>
      </c>
      <c r="T91" s="242" t="s">
        <v>1061</v>
      </c>
      <c r="U91" s="242" t="s">
        <v>1024</v>
      </c>
      <c r="V91" s="242" t="s">
        <v>1024</v>
      </c>
      <c r="W91" s="39" t="s">
        <v>66</v>
      </c>
      <c r="X91" s="39" t="s">
        <v>67</v>
      </c>
      <c r="Y91" s="242" t="s">
        <v>1077</v>
      </c>
      <c r="Z91" s="242" t="s">
        <v>1113</v>
      </c>
      <c r="AA91" s="242">
        <v>608.88</v>
      </c>
      <c r="AB91" s="242">
        <v>33.56</v>
      </c>
      <c r="AC91" s="288" t="s">
        <v>742</v>
      </c>
      <c r="AD91" s="288"/>
    </row>
    <row r="92" ht="41" customHeight="true" spans="1:30">
      <c r="A92" s="241">
        <v>85</v>
      </c>
      <c r="B92" s="242" t="s">
        <v>1024</v>
      </c>
      <c r="C92" s="289" t="s">
        <v>1025</v>
      </c>
      <c r="D92" s="242" t="s">
        <v>1114</v>
      </c>
      <c r="E92" s="242" t="s">
        <v>733</v>
      </c>
      <c r="F92" s="242" t="s">
        <v>1115</v>
      </c>
      <c r="G92" s="259">
        <v>44224</v>
      </c>
      <c r="H92" s="259">
        <v>46049</v>
      </c>
      <c r="I92" s="242" t="s">
        <v>1028</v>
      </c>
      <c r="J92" s="242" t="s">
        <v>1054</v>
      </c>
      <c r="K92" s="242" t="s">
        <v>1037</v>
      </c>
      <c r="L92" s="259">
        <v>44215</v>
      </c>
      <c r="M92" s="242">
        <v>7760</v>
      </c>
      <c r="N92" s="242">
        <v>11495.1</v>
      </c>
      <c r="O92" s="245" t="s">
        <v>165</v>
      </c>
      <c r="P92" s="245" t="s">
        <v>165</v>
      </c>
      <c r="Q92" s="245" t="s">
        <v>165</v>
      </c>
      <c r="R92" s="245" t="s">
        <v>165</v>
      </c>
      <c r="S92" s="242">
        <v>3163</v>
      </c>
      <c r="T92" s="242" t="s">
        <v>1061</v>
      </c>
      <c r="U92" s="242" t="s">
        <v>1024</v>
      </c>
      <c r="V92" s="242" t="s">
        <v>1024</v>
      </c>
      <c r="W92" s="39" t="s">
        <v>66</v>
      </c>
      <c r="X92" s="39" t="s">
        <v>67</v>
      </c>
      <c r="Y92" s="242" t="s">
        <v>1056</v>
      </c>
      <c r="Z92" s="242" t="s">
        <v>1116</v>
      </c>
      <c r="AA92" s="242">
        <v>588.51</v>
      </c>
      <c r="AB92" s="242">
        <v>932.69</v>
      </c>
      <c r="AC92" s="288" t="s">
        <v>742</v>
      </c>
      <c r="AD92" s="288"/>
    </row>
    <row r="93" ht="41" customHeight="true" spans="1:30">
      <c r="A93" s="241">
        <v>86</v>
      </c>
      <c r="B93" s="242" t="s">
        <v>1024</v>
      </c>
      <c r="C93" s="289" t="s">
        <v>1025</v>
      </c>
      <c r="D93" s="242" t="s">
        <v>1117</v>
      </c>
      <c r="E93" s="242" t="s">
        <v>733</v>
      </c>
      <c r="F93" s="242" t="s">
        <v>1118</v>
      </c>
      <c r="G93" s="259">
        <v>44858</v>
      </c>
      <c r="H93" s="259">
        <v>46683</v>
      </c>
      <c r="I93" s="242" t="s">
        <v>1060</v>
      </c>
      <c r="J93" s="242" t="s">
        <v>1029</v>
      </c>
      <c r="K93" s="242" t="s">
        <v>1030</v>
      </c>
      <c r="L93" s="259">
        <v>41068</v>
      </c>
      <c r="M93" s="242">
        <v>18442</v>
      </c>
      <c r="N93" s="242">
        <v>27356.38</v>
      </c>
      <c r="O93" s="245" t="s">
        <v>165</v>
      </c>
      <c r="P93" s="245" t="s">
        <v>165</v>
      </c>
      <c r="Q93" s="245" t="s">
        <v>165</v>
      </c>
      <c r="R93" s="245" t="s">
        <v>165</v>
      </c>
      <c r="S93" s="242">
        <v>6480</v>
      </c>
      <c r="T93" s="242" t="s">
        <v>1073</v>
      </c>
      <c r="U93" s="242" t="s">
        <v>1024</v>
      </c>
      <c r="V93" s="242" t="s">
        <v>1024</v>
      </c>
      <c r="W93" s="39" t="s">
        <v>66</v>
      </c>
      <c r="X93" s="39" t="s">
        <v>67</v>
      </c>
      <c r="Y93" s="242" t="s">
        <v>1077</v>
      </c>
      <c r="Z93" s="242" t="s">
        <v>1119</v>
      </c>
      <c r="AA93" s="242">
        <v>79.66</v>
      </c>
      <c r="AB93" s="242">
        <v>2034.34</v>
      </c>
      <c r="AC93" s="288" t="s">
        <v>742</v>
      </c>
      <c r="AD93" s="288"/>
    </row>
    <row r="94" ht="41" customHeight="true" spans="1:30">
      <c r="A94" s="241">
        <v>87</v>
      </c>
      <c r="B94" s="242" t="s">
        <v>1024</v>
      </c>
      <c r="C94" s="289" t="s">
        <v>1025</v>
      </c>
      <c r="D94" s="242" t="s">
        <v>1120</v>
      </c>
      <c r="E94" s="242" t="s">
        <v>733</v>
      </c>
      <c r="F94" s="242" t="s">
        <v>1121</v>
      </c>
      <c r="G94" s="259">
        <v>44049</v>
      </c>
      <c r="H94" s="259">
        <v>45873</v>
      </c>
      <c r="I94" s="242" t="s">
        <v>1028</v>
      </c>
      <c r="J94" s="242" t="s">
        <v>1054</v>
      </c>
      <c r="K94" s="242" t="s">
        <v>1037</v>
      </c>
      <c r="L94" s="259">
        <v>40365</v>
      </c>
      <c r="M94" s="242">
        <v>26329</v>
      </c>
      <c r="N94" s="242">
        <v>44997.4</v>
      </c>
      <c r="O94" s="245" t="s">
        <v>165</v>
      </c>
      <c r="P94" s="245" t="s">
        <v>165</v>
      </c>
      <c r="Q94" s="245" t="s">
        <v>165</v>
      </c>
      <c r="R94" s="245" t="s">
        <v>165</v>
      </c>
      <c r="S94" s="242">
        <v>11300</v>
      </c>
      <c r="T94" s="242" t="s">
        <v>1122</v>
      </c>
      <c r="U94" s="242" t="s">
        <v>1024</v>
      </c>
      <c r="V94" s="242" t="s">
        <v>1024</v>
      </c>
      <c r="W94" s="39" t="s">
        <v>66</v>
      </c>
      <c r="X94" s="39" t="s">
        <v>67</v>
      </c>
      <c r="Y94" s="242" t="s">
        <v>1077</v>
      </c>
      <c r="Z94" s="242" t="s">
        <v>1123</v>
      </c>
      <c r="AA94" s="242">
        <v>411.88</v>
      </c>
      <c r="AB94" s="242">
        <v>3062.85</v>
      </c>
      <c r="AC94" s="288" t="s">
        <v>742</v>
      </c>
      <c r="AD94" s="288"/>
    </row>
    <row r="95" ht="41" customHeight="true" spans="1:30">
      <c r="A95" s="241">
        <v>88</v>
      </c>
      <c r="B95" s="242" t="s">
        <v>1024</v>
      </c>
      <c r="C95" s="289" t="s">
        <v>1025</v>
      </c>
      <c r="D95" s="242" t="s">
        <v>1124</v>
      </c>
      <c r="E95" s="242" t="s">
        <v>733</v>
      </c>
      <c r="F95" s="242" t="s">
        <v>1125</v>
      </c>
      <c r="G95" s="259">
        <v>44141</v>
      </c>
      <c r="H95" s="259">
        <v>45967</v>
      </c>
      <c r="I95" s="242" t="s">
        <v>1028</v>
      </c>
      <c r="J95" s="242" t="s">
        <v>1044</v>
      </c>
      <c r="K95" s="242" t="s">
        <v>1045</v>
      </c>
      <c r="L95" s="259">
        <v>40802</v>
      </c>
      <c r="M95" s="242">
        <v>29429</v>
      </c>
      <c r="N95" s="242">
        <v>49962</v>
      </c>
      <c r="O95" s="245" t="s">
        <v>165</v>
      </c>
      <c r="P95" s="245" t="s">
        <v>165</v>
      </c>
      <c r="Q95" s="245" t="s">
        <v>165</v>
      </c>
      <c r="R95" s="245" t="s">
        <v>165</v>
      </c>
      <c r="S95" s="242">
        <v>9480</v>
      </c>
      <c r="T95" s="242" t="s">
        <v>1046</v>
      </c>
      <c r="U95" s="242" t="s">
        <v>1024</v>
      </c>
      <c r="V95" s="242" t="s">
        <v>1024</v>
      </c>
      <c r="W95" s="39" t="s">
        <v>66</v>
      </c>
      <c r="X95" s="39" t="s">
        <v>67</v>
      </c>
      <c r="Y95" s="242" t="s">
        <v>1126</v>
      </c>
      <c r="Z95" s="242" t="s">
        <v>1127</v>
      </c>
      <c r="AA95" s="242">
        <v>490.87</v>
      </c>
      <c r="AB95" s="242">
        <v>3163.56</v>
      </c>
      <c r="AC95" s="288" t="s">
        <v>742</v>
      </c>
      <c r="AD95" s="288"/>
    </row>
    <row r="96" ht="41" customHeight="true" spans="1:30">
      <c r="A96" s="241">
        <v>89</v>
      </c>
      <c r="B96" s="242" t="s">
        <v>1024</v>
      </c>
      <c r="C96" s="289" t="s">
        <v>1025</v>
      </c>
      <c r="D96" s="242" t="s">
        <v>1128</v>
      </c>
      <c r="E96" s="242" t="s">
        <v>733</v>
      </c>
      <c r="F96" s="242" t="s">
        <v>1129</v>
      </c>
      <c r="G96" s="259">
        <v>45362</v>
      </c>
      <c r="H96" s="259">
        <v>47187</v>
      </c>
      <c r="I96" s="242" t="s">
        <v>1060</v>
      </c>
      <c r="J96" s="242" t="s">
        <v>1054</v>
      </c>
      <c r="K96" s="242" t="s">
        <v>1037</v>
      </c>
      <c r="L96" s="259">
        <v>41591</v>
      </c>
      <c r="M96" s="242">
        <v>11733</v>
      </c>
      <c r="N96" s="242">
        <v>19803</v>
      </c>
      <c r="O96" s="245" t="s">
        <v>165</v>
      </c>
      <c r="P96" s="245" t="s">
        <v>165</v>
      </c>
      <c r="Q96" s="245" t="s">
        <v>165</v>
      </c>
      <c r="R96" s="245" t="s">
        <v>165</v>
      </c>
      <c r="S96" s="242">
        <v>6230</v>
      </c>
      <c r="T96" s="242" t="s">
        <v>1061</v>
      </c>
      <c r="U96" s="242" t="s">
        <v>1130</v>
      </c>
      <c r="V96" s="242" t="s">
        <v>1024</v>
      </c>
      <c r="W96" s="39" t="s">
        <v>66</v>
      </c>
      <c r="X96" s="39" t="s">
        <v>67</v>
      </c>
      <c r="Y96" s="242" t="s">
        <v>1077</v>
      </c>
      <c r="Z96" s="242" t="s">
        <v>1116</v>
      </c>
      <c r="AA96" s="242">
        <v>42.97</v>
      </c>
      <c r="AB96" s="242">
        <v>1373.4</v>
      </c>
      <c r="AC96" s="288" t="s">
        <v>742</v>
      </c>
      <c r="AD96" s="288"/>
    </row>
    <row r="97" ht="41" customHeight="true" spans="1:30">
      <c r="A97" s="241">
        <v>90</v>
      </c>
      <c r="B97" s="242" t="s">
        <v>1131</v>
      </c>
      <c r="C97" s="242" t="s">
        <v>1132</v>
      </c>
      <c r="D97" s="242" t="s">
        <v>1133</v>
      </c>
      <c r="E97" s="242" t="s">
        <v>733</v>
      </c>
      <c r="F97" s="242" t="s">
        <v>1134</v>
      </c>
      <c r="G97" s="255" t="s">
        <v>1135</v>
      </c>
      <c r="H97" s="255" t="s">
        <v>1136</v>
      </c>
      <c r="I97" s="255" t="s">
        <v>735</v>
      </c>
      <c r="J97" s="255" t="s">
        <v>769</v>
      </c>
      <c r="K97" s="255" t="s">
        <v>769</v>
      </c>
      <c r="L97" s="255" t="s">
        <v>1137</v>
      </c>
      <c r="M97" s="255" t="s">
        <v>1138</v>
      </c>
      <c r="N97" s="242">
        <v>11037</v>
      </c>
      <c r="O97" s="242">
        <v>802</v>
      </c>
      <c r="P97" s="308"/>
      <c r="Q97" s="308"/>
      <c r="R97" s="308"/>
      <c r="S97" s="242">
        <v>2930</v>
      </c>
      <c r="T97" s="242" t="s">
        <v>1139</v>
      </c>
      <c r="U97" s="242" t="s">
        <v>1131</v>
      </c>
      <c r="V97" s="242" t="s">
        <v>1131</v>
      </c>
      <c r="W97" s="242" t="s">
        <v>733</v>
      </c>
      <c r="X97" s="242" t="s">
        <v>739</v>
      </c>
      <c r="Y97" s="255" t="s">
        <v>1140</v>
      </c>
      <c r="Z97" s="242" t="s">
        <v>1141</v>
      </c>
      <c r="AA97" s="242">
        <v>106.4</v>
      </c>
      <c r="AB97" s="242">
        <v>535.4</v>
      </c>
      <c r="AC97" s="288" t="s">
        <v>742</v>
      </c>
      <c r="AD97" s="288"/>
    </row>
    <row r="98" ht="41" customHeight="true" spans="1:30">
      <c r="A98" s="241">
        <v>91</v>
      </c>
      <c r="B98" s="242" t="s">
        <v>1131</v>
      </c>
      <c r="C98" s="242" t="s">
        <v>1132</v>
      </c>
      <c r="D98" s="242" t="s">
        <v>1142</v>
      </c>
      <c r="E98" s="242" t="s">
        <v>733</v>
      </c>
      <c r="F98" s="242" t="s">
        <v>1143</v>
      </c>
      <c r="G98" s="295" t="s">
        <v>1144</v>
      </c>
      <c r="H98" s="255" t="s">
        <v>1145</v>
      </c>
      <c r="I98" s="255" t="s">
        <v>735</v>
      </c>
      <c r="J98" s="255" t="s">
        <v>812</v>
      </c>
      <c r="K98" s="255" t="s">
        <v>756</v>
      </c>
      <c r="L98" s="255" t="s">
        <v>1146</v>
      </c>
      <c r="M98" s="255">
        <v>10100</v>
      </c>
      <c r="N98" s="242">
        <v>15406</v>
      </c>
      <c r="O98" s="242">
        <v>674</v>
      </c>
      <c r="P98" s="242"/>
      <c r="Q98" s="242"/>
      <c r="R98" s="242"/>
      <c r="S98" s="242">
        <v>3824</v>
      </c>
      <c r="T98" s="242" t="s">
        <v>1139</v>
      </c>
      <c r="U98" s="242" t="s">
        <v>1131</v>
      </c>
      <c r="V98" s="242" t="s">
        <v>1131</v>
      </c>
      <c r="W98" s="242" t="s">
        <v>733</v>
      </c>
      <c r="X98" s="242" t="s">
        <v>739</v>
      </c>
      <c r="Y98" s="255" t="s">
        <v>1147</v>
      </c>
      <c r="Z98" s="242" t="s">
        <v>1148</v>
      </c>
      <c r="AA98" s="242">
        <v>206.3</v>
      </c>
      <c r="AB98" s="242">
        <v>1483.2</v>
      </c>
      <c r="AC98" s="288" t="s">
        <v>742</v>
      </c>
      <c r="AD98" s="288"/>
    </row>
    <row r="99" ht="41" customHeight="true" spans="1:30">
      <c r="A99" s="241">
        <v>92</v>
      </c>
      <c r="B99" s="242" t="s">
        <v>1131</v>
      </c>
      <c r="C99" s="242" t="s">
        <v>1132</v>
      </c>
      <c r="D99" s="242" t="s">
        <v>1149</v>
      </c>
      <c r="E99" s="242" t="s">
        <v>733</v>
      </c>
      <c r="F99" s="242" t="s">
        <v>1150</v>
      </c>
      <c r="G99" s="255" t="s">
        <v>1151</v>
      </c>
      <c r="H99" s="255" t="s">
        <v>1152</v>
      </c>
      <c r="I99" s="255" t="s">
        <v>735</v>
      </c>
      <c r="J99" s="242" t="s">
        <v>736</v>
      </c>
      <c r="K99" s="242" t="s">
        <v>737</v>
      </c>
      <c r="L99" s="255" t="s">
        <v>1153</v>
      </c>
      <c r="M99" s="255">
        <v>4480</v>
      </c>
      <c r="N99" s="255" t="s">
        <v>1154</v>
      </c>
      <c r="O99" s="242"/>
      <c r="P99" s="242"/>
      <c r="Q99" s="242"/>
      <c r="R99" s="242"/>
      <c r="S99" s="255" t="s">
        <v>1155</v>
      </c>
      <c r="T99" s="242" t="s">
        <v>1139</v>
      </c>
      <c r="U99" s="242" t="s">
        <v>1131</v>
      </c>
      <c r="V99" s="242" t="s">
        <v>1131</v>
      </c>
      <c r="W99" s="242" t="s">
        <v>733</v>
      </c>
      <c r="X99" s="242" t="s">
        <v>739</v>
      </c>
      <c r="Y99" s="242" t="s">
        <v>1156</v>
      </c>
      <c r="Z99" s="242" t="s">
        <v>1157</v>
      </c>
      <c r="AA99" s="242">
        <v>108.4</v>
      </c>
      <c r="AB99" s="242">
        <v>672.8</v>
      </c>
      <c r="AC99" s="288" t="s">
        <v>742</v>
      </c>
      <c r="AD99" s="288"/>
    </row>
    <row r="100" ht="41" customHeight="true" spans="1:30">
      <c r="A100" s="241">
        <v>93</v>
      </c>
      <c r="B100" s="290" t="s">
        <v>1158</v>
      </c>
      <c r="C100" s="242" t="s">
        <v>1159</v>
      </c>
      <c r="D100" s="242" t="s">
        <v>1160</v>
      </c>
      <c r="E100" s="242" t="s">
        <v>733</v>
      </c>
      <c r="F100" s="290" t="s">
        <v>1161</v>
      </c>
      <c r="G100" s="255" t="s">
        <v>1162</v>
      </c>
      <c r="H100" s="255" t="s">
        <v>1163</v>
      </c>
      <c r="I100" s="290" t="s">
        <v>735</v>
      </c>
      <c r="J100" s="242" t="s">
        <v>736</v>
      </c>
      <c r="K100" s="242" t="s">
        <v>737</v>
      </c>
      <c r="L100" s="255" t="s">
        <v>1164</v>
      </c>
      <c r="M100" s="309">
        <v>12659</v>
      </c>
      <c r="N100" s="309">
        <v>20363</v>
      </c>
      <c r="O100" s="242" t="s">
        <v>180</v>
      </c>
      <c r="P100" s="242" t="s">
        <v>180</v>
      </c>
      <c r="Q100" s="242" t="s">
        <v>180</v>
      </c>
      <c r="R100" s="242" t="s">
        <v>180</v>
      </c>
      <c r="S100" s="242">
        <v>2970</v>
      </c>
      <c r="T100" s="290" t="s">
        <v>1165</v>
      </c>
      <c r="U100" s="290" t="s">
        <v>1158</v>
      </c>
      <c r="V100" s="290" t="s">
        <v>1158</v>
      </c>
      <c r="W100" s="242" t="s">
        <v>733</v>
      </c>
      <c r="X100" s="242" t="s">
        <v>739</v>
      </c>
      <c r="Y100" s="242" t="s">
        <v>1166</v>
      </c>
      <c r="Z100" s="242" t="s">
        <v>1167</v>
      </c>
      <c r="AA100" s="309">
        <v>240</v>
      </c>
      <c r="AB100" s="309">
        <v>1537</v>
      </c>
      <c r="AC100" s="242" t="s">
        <v>742</v>
      </c>
      <c r="AD100" s="242"/>
    </row>
    <row r="101" ht="41" customHeight="true" spans="1:30">
      <c r="A101" s="241">
        <v>94</v>
      </c>
      <c r="B101" s="290"/>
      <c r="C101" s="242" t="s">
        <v>1159</v>
      </c>
      <c r="D101" s="242" t="s">
        <v>1168</v>
      </c>
      <c r="E101" s="242" t="s">
        <v>733</v>
      </c>
      <c r="F101" s="290" t="s">
        <v>1169</v>
      </c>
      <c r="G101" s="255" t="s">
        <v>1170</v>
      </c>
      <c r="H101" s="255" t="s">
        <v>1171</v>
      </c>
      <c r="I101" s="290" t="s">
        <v>735</v>
      </c>
      <c r="J101" s="242" t="s">
        <v>736</v>
      </c>
      <c r="K101" s="242" t="s">
        <v>737</v>
      </c>
      <c r="L101" s="255" t="s">
        <v>1172</v>
      </c>
      <c r="M101" s="309">
        <v>12523</v>
      </c>
      <c r="N101" s="309">
        <v>20360</v>
      </c>
      <c r="O101" s="242" t="s">
        <v>180</v>
      </c>
      <c r="P101" s="242" t="s">
        <v>180</v>
      </c>
      <c r="Q101" s="242" t="s">
        <v>180</v>
      </c>
      <c r="R101" s="242" t="s">
        <v>180</v>
      </c>
      <c r="S101" s="242">
        <v>3300</v>
      </c>
      <c r="T101" s="290" t="s">
        <v>1165</v>
      </c>
      <c r="U101" s="290" t="s">
        <v>1158</v>
      </c>
      <c r="V101" s="290" t="s">
        <v>1158</v>
      </c>
      <c r="W101" s="242" t="s">
        <v>733</v>
      </c>
      <c r="X101" s="242" t="s">
        <v>739</v>
      </c>
      <c r="Y101" s="242" t="s">
        <v>1166</v>
      </c>
      <c r="Z101" s="242" t="s">
        <v>1167</v>
      </c>
      <c r="AA101" s="309">
        <v>268</v>
      </c>
      <c r="AB101" s="309">
        <v>1348</v>
      </c>
      <c r="AC101" s="242" t="s">
        <v>742</v>
      </c>
      <c r="AD101" s="242"/>
    </row>
    <row r="102" ht="41" customHeight="true" spans="1:30">
      <c r="A102" s="241">
        <v>95</v>
      </c>
      <c r="B102" s="290"/>
      <c r="C102" s="242" t="s">
        <v>1159</v>
      </c>
      <c r="D102" s="242" t="s">
        <v>1173</v>
      </c>
      <c r="E102" s="242" t="s">
        <v>733</v>
      </c>
      <c r="F102" s="290" t="s">
        <v>1174</v>
      </c>
      <c r="G102" s="255" t="s">
        <v>1175</v>
      </c>
      <c r="H102" s="255" t="s">
        <v>1176</v>
      </c>
      <c r="I102" s="290" t="s">
        <v>735</v>
      </c>
      <c r="J102" s="242" t="s">
        <v>736</v>
      </c>
      <c r="K102" s="242" t="s">
        <v>737</v>
      </c>
      <c r="L102" s="255" t="s">
        <v>1177</v>
      </c>
      <c r="M102" s="309">
        <v>12523</v>
      </c>
      <c r="N102" s="309">
        <v>20378</v>
      </c>
      <c r="O102" s="242" t="s">
        <v>180</v>
      </c>
      <c r="P102" s="242" t="s">
        <v>180</v>
      </c>
      <c r="Q102" s="242" t="s">
        <v>180</v>
      </c>
      <c r="R102" s="242" t="s">
        <v>180</v>
      </c>
      <c r="S102" s="242">
        <v>3300</v>
      </c>
      <c r="T102" s="290" t="s">
        <v>1165</v>
      </c>
      <c r="U102" s="290" t="s">
        <v>1158</v>
      </c>
      <c r="V102" s="290" t="s">
        <v>1158</v>
      </c>
      <c r="W102" s="242" t="s">
        <v>733</v>
      </c>
      <c r="X102" s="242" t="s">
        <v>739</v>
      </c>
      <c r="Y102" s="242" t="s">
        <v>1166</v>
      </c>
      <c r="Z102" s="242" t="s">
        <v>1167</v>
      </c>
      <c r="AA102" s="309">
        <v>272</v>
      </c>
      <c r="AB102" s="309">
        <v>1481</v>
      </c>
      <c r="AC102" s="242" t="s">
        <v>742</v>
      </c>
      <c r="AD102" s="242"/>
    </row>
    <row r="103" ht="41" customHeight="true" spans="1:30">
      <c r="A103" s="241">
        <v>96</v>
      </c>
      <c r="B103" s="290"/>
      <c r="C103" s="242" t="s">
        <v>1159</v>
      </c>
      <c r="D103" s="242" t="s">
        <v>1178</v>
      </c>
      <c r="E103" s="242" t="s">
        <v>733</v>
      </c>
      <c r="F103" s="290" t="s">
        <v>1179</v>
      </c>
      <c r="G103" s="255" t="s">
        <v>1180</v>
      </c>
      <c r="H103" s="255" t="s">
        <v>1181</v>
      </c>
      <c r="I103" s="290" t="s">
        <v>735</v>
      </c>
      <c r="J103" s="242" t="s">
        <v>736</v>
      </c>
      <c r="K103" s="242" t="s">
        <v>737</v>
      </c>
      <c r="L103" s="255" t="s">
        <v>1182</v>
      </c>
      <c r="M103" s="309">
        <v>12523</v>
      </c>
      <c r="N103" s="309">
        <v>20397</v>
      </c>
      <c r="O103" s="242" t="s">
        <v>180</v>
      </c>
      <c r="P103" s="242" t="s">
        <v>180</v>
      </c>
      <c r="Q103" s="242" t="s">
        <v>180</v>
      </c>
      <c r="R103" s="242" t="s">
        <v>180</v>
      </c>
      <c r="S103" s="242">
        <v>3300</v>
      </c>
      <c r="T103" s="290" t="s">
        <v>1165</v>
      </c>
      <c r="U103" s="290" t="s">
        <v>1158</v>
      </c>
      <c r="V103" s="290" t="s">
        <v>1158</v>
      </c>
      <c r="W103" s="242" t="s">
        <v>733</v>
      </c>
      <c r="X103" s="242" t="s">
        <v>739</v>
      </c>
      <c r="Y103" s="242" t="s">
        <v>1166</v>
      </c>
      <c r="Z103" s="242" t="s">
        <v>1167</v>
      </c>
      <c r="AA103" s="309">
        <v>270</v>
      </c>
      <c r="AB103" s="309">
        <v>1479</v>
      </c>
      <c r="AC103" s="242" t="s">
        <v>742</v>
      </c>
      <c r="AD103" s="242"/>
    </row>
    <row r="104" ht="41" customHeight="true" spans="1:30">
      <c r="A104" s="241">
        <v>97</v>
      </c>
      <c r="B104" s="242" t="s">
        <v>1183</v>
      </c>
      <c r="C104" s="242" t="s">
        <v>1184</v>
      </c>
      <c r="D104" s="242" t="s">
        <v>1185</v>
      </c>
      <c r="E104" s="242" t="s">
        <v>733</v>
      </c>
      <c r="F104" s="290" t="s">
        <v>1186</v>
      </c>
      <c r="G104" s="294">
        <v>45463</v>
      </c>
      <c r="H104" s="296">
        <v>47288</v>
      </c>
      <c r="I104" s="290" t="s">
        <v>735</v>
      </c>
      <c r="J104" s="242" t="s">
        <v>736</v>
      </c>
      <c r="K104" s="242" t="s">
        <v>737</v>
      </c>
      <c r="L104" s="255" t="s">
        <v>1187</v>
      </c>
      <c r="M104" s="310">
        <v>8328</v>
      </c>
      <c r="N104" s="310">
        <v>13262</v>
      </c>
      <c r="O104" s="242" t="s">
        <v>180</v>
      </c>
      <c r="P104" s="242" t="s">
        <v>180</v>
      </c>
      <c r="Q104" s="242" t="s">
        <v>180</v>
      </c>
      <c r="R104" s="242" t="s">
        <v>180</v>
      </c>
      <c r="S104" s="312">
        <v>2970</v>
      </c>
      <c r="T104" s="312" t="s">
        <v>1188</v>
      </c>
      <c r="U104" s="320" t="s">
        <v>1189</v>
      </c>
      <c r="V104" s="320" t="s">
        <v>1189</v>
      </c>
      <c r="W104" s="242" t="s">
        <v>733</v>
      </c>
      <c r="X104" s="242" t="s">
        <v>739</v>
      </c>
      <c r="Y104" s="242" t="s">
        <v>1190</v>
      </c>
      <c r="Z104" s="242" t="s">
        <v>1191</v>
      </c>
      <c r="AA104" s="309">
        <v>213.56</v>
      </c>
      <c r="AB104" s="309">
        <v>2177.4</v>
      </c>
      <c r="AC104" s="242" t="s">
        <v>742</v>
      </c>
      <c r="AD104" s="242"/>
    </row>
    <row r="105" ht="41" customHeight="true" spans="1:30">
      <c r="A105" s="241">
        <v>98</v>
      </c>
      <c r="B105" s="242"/>
      <c r="C105" s="242" t="s">
        <v>1184</v>
      </c>
      <c r="D105" s="242" t="s">
        <v>1192</v>
      </c>
      <c r="E105" s="242" t="s">
        <v>733</v>
      </c>
      <c r="F105" s="290" t="s">
        <v>1193</v>
      </c>
      <c r="G105" s="294">
        <v>45622</v>
      </c>
      <c r="H105" s="296">
        <v>47447</v>
      </c>
      <c r="I105" s="290" t="s">
        <v>735</v>
      </c>
      <c r="J105" s="242" t="s">
        <v>736</v>
      </c>
      <c r="K105" s="242" t="s">
        <v>737</v>
      </c>
      <c r="L105" s="255" t="s">
        <v>1194</v>
      </c>
      <c r="M105" s="310">
        <v>10740</v>
      </c>
      <c r="N105" s="310">
        <v>17087</v>
      </c>
      <c r="O105" s="242" t="s">
        <v>180</v>
      </c>
      <c r="P105" s="242" t="s">
        <v>180</v>
      </c>
      <c r="Q105" s="242" t="s">
        <v>180</v>
      </c>
      <c r="R105" s="242" t="s">
        <v>180</v>
      </c>
      <c r="S105" s="312">
        <v>2942</v>
      </c>
      <c r="T105" s="312" t="s">
        <v>1188</v>
      </c>
      <c r="U105" s="320" t="s">
        <v>1189</v>
      </c>
      <c r="V105" s="320" t="s">
        <v>1189</v>
      </c>
      <c r="W105" s="242" t="s">
        <v>733</v>
      </c>
      <c r="X105" s="242" t="s">
        <v>739</v>
      </c>
      <c r="Y105" s="242" t="s">
        <v>1190</v>
      </c>
      <c r="Z105" s="242" t="s">
        <v>1195</v>
      </c>
      <c r="AA105" s="309">
        <v>181.35</v>
      </c>
      <c r="AB105" s="309">
        <v>1604.48</v>
      </c>
      <c r="AC105" s="242" t="s">
        <v>742</v>
      </c>
      <c r="AD105" s="242"/>
    </row>
    <row r="106" ht="41" customHeight="true" spans="1:30">
      <c r="A106" s="241">
        <v>99</v>
      </c>
      <c r="B106" s="242"/>
      <c r="C106" s="242" t="s">
        <v>1184</v>
      </c>
      <c r="D106" s="242" t="s">
        <v>1196</v>
      </c>
      <c r="E106" s="242" t="s">
        <v>733</v>
      </c>
      <c r="F106" s="290" t="s">
        <v>1197</v>
      </c>
      <c r="G106" s="294">
        <v>45575</v>
      </c>
      <c r="H106" s="296">
        <v>47400</v>
      </c>
      <c r="I106" s="290" t="s">
        <v>735</v>
      </c>
      <c r="J106" s="242" t="s">
        <v>736</v>
      </c>
      <c r="K106" s="242" t="s">
        <v>737</v>
      </c>
      <c r="L106" s="255" t="s">
        <v>1198</v>
      </c>
      <c r="M106" s="310">
        <v>7259</v>
      </c>
      <c r="N106" s="310">
        <v>11320</v>
      </c>
      <c r="O106" s="242" t="s">
        <v>180</v>
      </c>
      <c r="P106" s="242" t="s">
        <v>180</v>
      </c>
      <c r="Q106" s="242" t="s">
        <v>180</v>
      </c>
      <c r="R106" s="242" t="s">
        <v>180</v>
      </c>
      <c r="S106" s="312">
        <v>2665</v>
      </c>
      <c r="T106" s="312" t="s">
        <v>1188</v>
      </c>
      <c r="U106" s="320" t="s">
        <v>1189</v>
      </c>
      <c r="V106" s="320" t="s">
        <v>1189</v>
      </c>
      <c r="W106" s="242" t="s">
        <v>733</v>
      </c>
      <c r="X106" s="242" t="s">
        <v>739</v>
      </c>
      <c r="Y106" s="242" t="s">
        <v>1190</v>
      </c>
      <c r="Z106" s="242" t="s">
        <v>1199</v>
      </c>
      <c r="AA106" s="309">
        <v>179.17</v>
      </c>
      <c r="AB106" s="309">
        <v>1833.06</v>
      </c>
      <c r="AC106" s="242" t="s">
        <v>742</v>
      </c>
      <c r="AD106" s="242"/>
    </row>
    <row r="107" ht="41" customHeight="true" spans="1:30">
      <c r="A107" s="241">
        <v>100</v>
      </c>
      <c r="B107" s="242"/>
      <c r="C107" s="242" t="s">
        <v>1184</v>
      </c>
      <c r="D107" s="242" t="s">
        <v>1200</v>
      </c>
      <c r="E107" s="242" t="s">
        <v>733</v>
      </c>
      <c r="F107" s="290" t="s">
        <v>1201</v>
      </c>
      <c r="G107" s="294">
        <v>45625</v>
      </c>
      <c r="H107" s="296">
        <v>47204</v>
      </c>
      <c r="I107" s="290" t="s">
        <v>735</v>
      </c>
      <c r="J107" s="242" t="s">
        <v>736</v>
      </c>
      <c r="K107" s="242" t="s">
        <v>737</v>
      </c>
      <c r="L107" s="255" t="s">
        <v>1202</v>
      </c>
      <c r="M107" s="311">
        <v>29108</v>
      </c>
      <c r="N107" s="312">
        <v>47525</v>
      </c>
      <c r="O107" s="242" t="s">
        <v>180</v>
      </c>
      <c r="P107" s="242" t="s">
        <v>180</v>
      </c>
      <c r="Q107" s="242" t="s">
        <v>180</v>
      </c>
      <c r="R107" s="242" t="s">
        <v>180</v>
      </c>
      <c r="S107" s="312">
        <v>8280</v>
      </c>
      <c r="T107" s="320" t="s">
        <v>1188</v>
      </c>
      <c r="U107" s="320" t="s">
        <v>1189</v>
      </c>
      <c r="V107" s="320" t="s">
        <v>1203</v>
      </c>
      <c r="W107" s="242" t="s">
        <v>733</v>
      </c>
      <c r="X107" s="242" t="s">
        <v>1204</v>
      </c>
      <c r="Y107" s="242" t="s">
        <v>1190</v>
      </c>
      <c r="Z107" s="242" t="s">
        <v>1205</v>
      </c>
      <c r="AA107" s="242">
        <v>318.34</v>
      </c>
      <c r="AB107" s="242">
        <v>4125.54</v>
      </c>
      <c r="AC107" s="242" t="s">
        <v>742</v>
      </c>
      <c r="AD107" s="242"/>
    </row>
    <row r="108" ht="41" customHeight="true" spans="1:30">
      <c r="A108" s="241">
        <v>101</v>
      </c>
      <c r="B108" s="242" t="s">
        <v>1206</v>
      </c>
      <c r="C108" s="242" t="s">
        <v>1207</v>
      </c>
      <c r="D108" s="242" t="s">
        <v>1208</v>
      </c>
      <c r="E108" s="242" t="s">
        <v>733</v>
      </c>
      <c r="F108" s="290" t="s">
        <v>1209</v>
      </c>
      <c r="G108" s="297">
        <v>45469</v>
      </c>
      <c r="H108" s="297">
        <v>47294</v>
      </c>
      <c r="I108" s="290" t="s">
        <v>735</v>
      </c>
      <c r="J108" s="242" t="s">
        <v>736</v>
      </c>
      <c r="K108" s="242" t="s">
        <v>737</v>
      </c>
      <c r="L108" s="297">
        <v>40751</v>
      </c>
      <c r="M108" s="309">
        <v>12520</v>
      </c>
      <c r="N108" s="313">
        <v>20156</v>
      </c>
      <c r="O108" s="242" t="s">
        <v>180</v>
      </c>
      <c r="P108" s="242" t="s">
        <v>180</v>
      </c>
      <c r="Q108" s="242" t="s">
        <v>180</v>
      </c>
      <c r="R108" s="242" t="s">
        <v>180</v>
      </c>
      <c r="S108" s="278">
        <v>2970</v>
      </c>
      <c r="T108" s="290" t="s">
        <v>962</v>
      </c>
      <c r="U108" s="290" t="s">
        <v>1206</v>
      </c>
      <c r="V108" s="290" t="s">
        <v>1206</v>
      </c>
      <c r="W108" s="242" t="s">
        <v>733</v>
      </c>
      <c r="X108" s="242" t="s">
        <v>739</v>
      </c>
      <c r="Y108" s="242" t="s">
        <v>1210</v>
      </c>
      <c r="Z108" s="242" t="s">
        <v>1211</v>
      </c>
      <c r="AA108" s="309">
        <v>255.1</v>
      </c>
      <c r="AB108" s="309">
        <v>2658</v>
      </c>
      <c r="AC108" s="242" t="s">
        <v>742</v>
      </c>
      <c r="AD108" s="242"/>
    </row>
    <row r="109" ht="41" customHeight="true" spans="1:30">
      <c r="A109" s="241">
        <v>102</v>
      </c>
      <c r="B109" s="242" t="s">
        <v>1212</v>
      </c>
      <c r="C109" s="242" t="s">
        <v>1213</v>
      </c>
      <c r="D109" s="242" t="s">
        <v>1214</v>
      </c>
      <c r="E109" s="242" t="s">
        <v>733</v>
      </c>
      <c r="F109" s="290" t="s">
        <v>1215</v>
      </c>
      <c r="G109" s="298" t="s">
        <v>1216</v>
      </c>
      <c r="H109" s="298" t="s">
        <v>1217</v>
      </c>
      <c r="I109" s="304" t="s">
        <v>735</v>
      </c>
      <c r="J109" s="242" t="s">
        <v>736</v>
      </c>
      <c r="K109" s="242" t="s">
        <v>737</v>
      </c>
      <c r="L109" s="305" t="s">
        <v>1218</v>
      </c>
      <c r="M109" s="314">
        <v>7062</v>
      </c>
      <c r="N109" s="314">
        <v>10373</v>
      </c>
      <c r="O109" s="315" t="s">
        <v>180</v>
      </c>
      <c r="P109" s="242" t="s">
        <v>180</v>
      </c>
      <c r="Q109" s="242" t="s">
        <v>180</v>
      </c>
      <c r="R109" s="242" t="s">
        <v>180</v>
      </c>
      <c r="S109" s="315">
        <v>2500</v>
      </c>
      <c r="T109" s="304" t="s">
        <v>947</v>
      </c>
      <c r="U109" s="304" t="s">
        <v>1212</v>
      </c>
      <c r="V109" s="304" t="s">
        <v>730</v>
      </c>
      <c r="W109" s="242" t="s">
        <v>733</v>
      </c>
      <c r="X109" s="242" t="s">
        <v>739</v>
      </c>
      <c r="Y109" s="242" t="s">
        <v>1219</v>
      </c>
      <c r="Z109" s="242" t="s">
        <v>1220</v>
      </c>
      <c r="AA109" s="323">
        <v>1427</v>
      </c>
      <c r="AB109" s="323">
        <v>450</v>
      </c>
      <c r="AC109" s="242" t="s">
        <v>742</v>
      </c>
      <c r="AD109" s="242"/>
    </row>
    <row r="110" ht="41" customHeight="true" spans="1:30">
      <c r="A110" s="241">
        <v>103</v>
      </c>
      <c r="B110" s="291" t="s">
        <v>1221</v>
      </c>
      <c r="C110" s="289" t="s">
        <v>1222</v>
      </c>
      <c r="D110" s="242" t="s">
        <v>1223</v>
      </c>
      <c r="E110" s="242" t="s">
        <v>733</v>
      </c>
      <c r="F110" s="290" t="s">
        <v>1224</v>
      </c>
      <c r="G110" s="294">
        <v>45559</v>
      </c>
      <c r="H110" s="294">
        <v>47210</v>
      </c>
      <c r="I110" s="290" t="s">
        <v>735</v>
      </c>
      <c r="J110" s="242" t="s">
        <v>737</v>
      </c>
      <c r="K110" s="242" t="s">
        <v>737</v>
      </c>
      <c r="L110" s="294">
        <v>39835</v>
      </c>
      <c r="M110" s="309">
        <v>10859</v>
      </c>
      <c r="N110" s="313">
        <v>17358</v>
      </c>
      <c r="O110" s="278" t="s">
        <v>180</v>
      </c>
      <c r="P110" s="278" t="s">
        <v>180</v>
      </c>
      <c r="Q110" s="278" t="s">
        <v>180</v>
      </c>
      <c r="R110" s="278" t="s">
        <v>180</v>
      </c>
      <c r="S110" s="278">
        <v>2970</v>
      </c>
      <c r="T110" s="290" t="s">
        <v>1225</v>
      </c>
      <c r="U110" s="290" t="s">
        <v>1221</v>
      </c>
      <c r="V110" s="290" t="s">
        <v>1226</v>
      </c>
      <c r="W110" s="242" t="s">
        <v>733</v>
      </c>
      <c r="X110" s="242" t="s">
        <v>739</v>
      </c>
      <c r="Y110" s="242" t="s">
        <v>1227</v>
      </c>
      <c r="Z110" s="242" t="s">
        <v>1228</v>
      </c>
      <c r="AA110" s="309">
        <v>125</v>
      </c>
      <c r="AB110" s="309">
        <v>1608</v>
      </c>
      <c r="AC110" s="242" t="s">
        <v>742</v>
      </c>
      <c r="AD110" s="242"/>
    </row>
    <row r="111" ht="41" customHeight="true" spans="1:30">
      <c r="A111" s="241">
        <v>104</v>
      </c>
      <c r="B111" s="242" t="s">
        <v>1229</v>
      </c>
      <c r="C111" s="242" t="s">
        <v>1230</v>
      </c>
      <c r="D111" s="242" t="s">
        <v>1231</v>
      </c>
      <c r="E111" s="242" t="s">
        <v>733</v>
      </c>
      <c r="F111" s="290" t="s">
        <v>1232</v>
      </c>
      <c r="G111" s="299">
        <v>44348</v>
      </c>
      <c r="H111" s="300">
        <v>46173</v>
      </c>
      <c r="I111" s="290" t="s">
        <v>735</v>
      </c>
      <c r="J111" s="242" t="s">
        <v>812</v>
      </c>
      <c r="K111" s="242" t="s">
        <v>756</v>
      </c>
      <c r="L111" s="301">
        <v>41499</v>
      </c>
      <c r="M111" s="309">
        <v>9977</v>
      </c>
      <c r="N111" s="309">
        <v>13522.1</v>
      </c>
      <c r="O111" s="242">
        <v>859</v>
      </c>
      <c r="P111" s="242" t="s">
        <v>180</v>
      </c>
      <c r="Q111" s="242" t="s">
        <v>180</v>
      </c>
      <c r="R111" s="242" t="s">
        <v>180</v>
      </c>
      <c r="S111" s="278">
        <v>2978</v>
      </c>
      <c r="T111" s="290" t="s">
        <v>947</v>
      </c>
      <c r="U111" s="242" t="s">
        <v>1229</v>
      </c>
      <c r="V111" s="242" t="s">
        <v>1229</v>
      </c>
      <c r="W111" s="322" t="s">
        <v>733</v>
      </c>
      <c r="X111" s="242" t="s">
        <v>739</v>
      </c>
      <c r="Y111" s="242" t="s">
        <v>1009</v>
      </c>
      <c r="Z111" s="242" t="s">
        <v>1233</v>
      </c>
      <c r="AA111" s="309">
        <v>301</v>
      </c>
      <c r="AB111" s="309">
        <v>3020</v>
      </c>
      <c r="AC111" s="242" t="s">
        <v>742</v>
      </c>
      <c r="AD111" s="242"/>
    </row>
    <row r="112" ht="41" customHeight="true" spans="1:30">
      <c r="A112" s="241">
        <v>105</v>
      </c>
      <c r="B112" s="242"/>
      <c r="C112" s="242" t="s">
        <v>1230</v>
      </c>
      <c r="D112" s="242" t="s">
        <v>1234</v>
      </c>
      <c r="E112" s="242" t="s">
        <v>733</v>
      </c>
      <c r="F112" s="290" t="s">
        <v>1235</v>
      </c>
      <c r="G112" s="301">
        <v>45524</v>
      </c>
      <c r="H112" s="301">
        <v>47349</v>
      </c>
      <c r="I112" s="290" t="s">
        <v>735</v>
      </c>
      <c r="J112" s="242" t="s">
        <v>769</v>
      </c>
      <c r="K112" s="242" t="s">
        <v>769</v>
      </c>
      <c r="L112" s="301">
        <v>43231</v>
      </c>
      <c r="M112" s="309">
        <v>14172</v>
      </c>
      <c r="N112" s="309">
        <v>21060</v>
      </c>
      <c r="O112" s="242">
        <v>1330</v>
      </c>
      <c r="P112" s="242" t="s">
        <v>180</v>
      </c>
      <c r="Q112" s="242" t="s">
        <v>180</v>
      </c>
      <c r="R112" s="242" t="s">
        <v>180</v>
      </c>
      <c r="S112" s="242">
        <v>3906</v>
      </c>
      <c r="T112" s="290" t="s">
        <v>947</v>
      </c>
      <c r="U112" s="290" t="s">
        <v>1229</v>
      </c>
      <c r="V112" s="290" t="s">
        <v>1229</v>
      </c>
      <c r="W112" s="322" t="s">
        <v>733</v>
      </c>
      <c r="X112" s="242" t="s">
        <v>739</v>
      </c>
      <c r="Y112" s="242" t="s">
        <v>1009</v>
      </c>
      <c r="Z112" s="242" t="s">
        <v>1233</v>
      </c>
      <c r="AA112" s="309">
        <v>197</v>
      </c>
      <c r="AB112" s="309">
        <v>2160</v>
      </c>
      <c r="AC112" s="242" t="s">
        <v>742</v>
      </c>
      <c r="AD112" s="242"/>
    </row>
    <row r="113" ht="41" customHeight="true" spans="1:30">
      <c r="A113" s="241">
        <v>106</v>
      </c>
      <c r="B113" s="289" t="s">
        <v>1236</v>
      </c>
      <c r="C113" s="289" t="s">
        <v>1237</v>
      </c>
      <c r="D113" s="242" t="s">
        <v>1238</v>
      </c>
      <c r="E113" s="242" t="s">
        <v>733</v>
      </c>
      <c r="F113" s="290" t="s">
        <v>1239</v>
      </c>
      <c r="G113" s="255" t="s">
        <v>1240</v>
      </c>
      <c r="H113" s="255" t="s">
        <v>1241</v>
      </c>
      <c r="I113" s="306" t="s">
        <v>735</v>
      </c>
      <c r="J113" s="255" t="s">
        <v>769</v>
      </c>
      <c r="K113" s="256" t="s">
        <v>769</v>
      </c>
      <c r="L113" s="301">
        <v>43577</v>
      </c>
      <c r="M113" s="309">
        <v>14177</v>
      </c>
      <c r="N113" s="309">
        <v>20850</v>
      </c>
      <c r="O113" s="242">
        <v>1330</v>
      </c>
      <c r="P113" s="242" t="s">
        <v>180</v>
      </c>
      <c r="Q113" s="242" t="s">
        <v>180</v>
      </c>
      <c r="R113" s="308" t="s">
        <v>180</v>
      </c>
      <c r="S113" s="278">
        <v>3900</v>
      </c>
      <c r="T113" s="290" t="s">
        <v>873</v>
      </c>
      <c r="U113" s="290" t="s">
        <v>1236</v>
      </c>
      <c r="V113" s="290" t="s">
        <v>1236</v>
      </c>
      <c r="W113" s="242" t="s">
        <v>733</v>
      </c>
      <c r="X113" s="242" t="s">
        <v>739</v>
      </c>
      <c r="Y113" s="242" t="s">
        <v>1009</v>
      </c>
      <c r="Z113" s="290" t="s">
        <v>1242</v>
      </c>
      <c r="AA113" s="309">
        <v>362</v>
      </c>
      <c r="AB113" s="309">
        <v>2753</v>
      </c>
      <c r="AC113" s="242" t="s">
        <v>742</v>
      </c>
      <c r="AD113" s="242"/>
    </row>
    <row r="114" ht="41" customHeight="true" spans="1:30">
      <c r="A114" s="241">
        <v>107</v>
      </c>
      <c r="B114" s="289"/>
      <c r="C114" s="289" t="s">
        <v>1237</v>
      </c>
      <c r="D114" s="242" t="s">
        <v>1243</v>
      </c>
      <c r="E114" s="242" t="s">
        <v>733</v>
      </c>
      <c r="F114" s="290" t="s">
        <v>1244</v>
      </c>
      <c r="G114" s="301">
        <v>45586</v>
      </c>
      <c r="H114" s="301">
        <v>45762</v>
      </c>
      <c r="I114" s="306" t="s">
        <v>735</v>
      </c>
      <c r="J114" s="255" t="s">
        <v>769</v>
      </c>
      <c r="K114" s="256" t="s">
        <v>769</v>
      </c>
      <c r="L114" s="301">
        <v>44920</v>
      </c>
      <c r="M114" s="309">
        <v>31913</v>
      </c>
      <c r="N114" s="309">
        <v>49286.6</v>
      </c>
      <c r="O114" s="242">
        <v>2838</v>
      </c>
      <c r="P114" s="242" t="s">
        <v>180</v>
      </c>
      <c r="Q114" s="242" t="s">
        <v>180</v>
      </c>
      <c r="R114" s="242" t="s">
        <v>180</v>
      </c>
      <c r="S114" s="242">
        <v>7590</v>
      </c>
      <c r="T114" s="290" t="s">
        <v>873</v>
      </c>
      <c r="U114" s="290" t="s">
        <v>1236</v>
      </c>
      <c r="V114" s="290" t="s">
        <v>1245</v>
      </c>
      <c r="W114" s="242" t="s">
        <v>733</v>
      </c>
      <c r="X114" s="242" t="s">
        <v>739</v>
      </c>
      <c r="Y114" s="242" t="s">
        <v>1009</v>
      </c>
      <c r="Z114" s="290" t="s">
        <v>1246</v>
      </c>
      <c r="AA114" s="309">
        <v>580</v>
      </c>
      <c r="AB114" s="309">
        <v>10900.5</v>
      </c>
      <c r="AC114" s="242" t="s">
        <v>742</v>
      </c>
      <c r="AD114" s="242"/>
    </row>
    <row r="115" ht="41" customHeight="true" spans="1:30">
      <c r="A115" s="241">
        <v>108</v>
      </c>
      <c r="B115" s="289"/>
      <c r="C115" s="289" t="s">
        <v>1237</v>
      </c>
      <c r="D115" s="242" t="s">
        <v>1247</v>
      </c>
      <c r="E115" s="242" t="s">
        <v>733</v>
      </c>
      <c r="F115" s="290" t="s">
        <v>1248</v>
      </c>
      <c r="G115" s="301">
        <v>45393</v>
      </c>
      <c r="H115" s="301">
        <v>45776</v>
      </c>
      <c r="I115" s="306" t="s">
        <v>735</v>
      </c>
      <c r="J115" s="255" t="s">
        <v>769</v>
      </c>
      <c r="K115" s="256" t="s">
        <v>769</v>
      </c>
      <c r="L115" s="301">
        <v>36504</v>
      </c>
      <c r="M115" s="309">
        <v>32322</v>
      </c>
      <c r="N115" s="309">
        <v>39127.7</v>
      </c>
      <c r="O115" s="242">
        <v>2732</v>
      </c>
      <c r="P115" s="242" t="s">
        <v>180</v>
      </c>
      <c r="Q115" s="242" t="s">
        <v>180</v>
      </c>
      <c r="R115" s="242" t="s">
        <v>180</v>
      </c>
      <c r="S115" s="242">
        <v>21735</v>
      </c>
      <c r="T115" s="290" t="s">
        <v>873</v>
      </c>
      <c r="U115" s="290" t="s">
        <v>1236</v>
      </c>
      <c r="V115" s="290" t="s">
        <v>1249</v>
      </c>
      <c r="W115" s="242" t="s">
        <v>733</v>
      </c>
      <c r="X115" s="242" t="s">
        <v>739</v>
      </c>
      <c r="Y115" s="242" t="s">
        <v>1009</v>
      </c>
      <c r="Z115" s="290" t="s">
        <v>1246</v>
      </c>
      <c r="AA115" s="309">
        <v>529.3</v>
      </c>
      <c r="AB115" s="309">
        <v>11552</v>
      </c>
      <c r="AC115" s="242" t="s">
        <v>742</v>
      </c>
      <c r="AD115" s="242"/>
    </row>
    <row r="116" ht="76" customHeight="true" spans="1:30">
      <c r="A116" s="241">
        <v>109</v>
      </c>
      <c r="B116" s="243" t="s">
        <v>1250</v>
      </c>
      <c r="C116" s="243" t="s">
        <v>1251</v>
      </c>
      <c r="D116" s="292" t="s">
        <v>1252</v>
      </c>
      <c r="E116" s="243" t="s">
        <v>733</v>
      </c>
      <c r="F116" s="292" t="s">
        <v>1253</v>
      </c>
      <c r="G116" s="302" t="s">
        <v>1254</v>
      </c>
      <c r="H116" s="302" t="s">
        <v>1255</v>
      </c>
      <c r="I116" s="292" t="s">
        <v>754</v>
      </c>
      <c r="J116" s="243" t="s">
        <v>1256</v>
      </c>
      <c r="K116" s="243" t="s">
        <v>756</v>
      </c>
      <c r="L116" s="302" t="s">
        <v>1257</v>
      </c>
      <c r="M116" s="243">
        <v>1925</v>
      </c>
      <c r="N116" s="243">
        <v>3150</v>
      </c>
      <c r="O116" s="316" t="s">
        <v>180</v>
      </c>
      <c r="P116" s="316" t="s">
        <v>180</v>
      </c>
      <c r="Q116" s="316" t="s">
        <v>180</v>
      </c>
      <c r="R116" s="316" t="s">
        <v>180</v>
      </c>
      <c r="S116" s="243">
        <v>735</v>
      </c>
      <c r="T116" s="292" t="s">
        <v>947</v>
      </c>
      <c r="U116" s="243" t="s">
        <v>1258</v>
      </c>
      <c r="V116" s="243" t="s">
        <v>1259</v>
      </c>
      <c r="W116" s="243" t="s">
        <v>733</v>
      </c>
      <c r="X116" s="243" t="s">
        <v>739</v>
      </c>
      <c r="Y116" s="243" t="s">
        <v>1260</v>
      </c>
      <c r="Z116" s="243" t="s">
        <v>1261</v>
      </c>
      <c r="AA116" s="324">
        <v>258</v>
      </c>
      <c r="AB116" s="324">
        <v>2603</v>
      </c>
      <c r="AC116" s="243" t="s">
        <v>1262</v>
      </c>
      <c r="AD116" s="292" t="s">
        <v>1263</v>
      </c>
    </row>
    <row r="117" ht="41" customHeight="true" spans="1:30">
      <c r="A117" s="241">
        <v>110</v>
      </c>
      <c r="B117" s="293" t="s">
        <v>1264</v>
      </c>
      <c r="C117" s="293" t="s">
        <v>1265</v>
      </c>
      <c r="D117" s="293" t="s">
        <v>1266</v>
      </c>
      <c r="E117" s="293" t="s">
        <v>1267</v>
      </c>
      <c r="F117" s="293" t="s">
        <v>1268</v>
      </c>
      <c r="G117" s="303" t="s">
        <v>1269</v>
      </c>
      <c r="H117" s="303" t="s">
        <v>1270</v>
      </c>
      <c r="I117" s="293" t="s">
        <v>1271</v>
      </c>
      <c r="J117" s="293" t="s">
        <v>1272</v>
      </c>
      <c r="K117" s="293" t="s">
        <v>1273</v>
      </c>
      <c r="L117" s="307" t="s">
        <v>1274</v>
      </c>
      <c r="M117" s="317">
        <v>30334</v>
      </c>
      <c r="N117" s="318">
        <v>46442</v>
      </c>
      <c r="O117" s="293"/>
      <c r="P117" s="293"/>
      <c r="Q117" s="293"/>
      <c r="R117" s="293"/>
      <c r="S117" s="317">
        <v>7900</v>
      </c>
      <c r="T117" s="317" t="s">
        <v>1275</v>
      </c>
      <c r="U117" s="317" t="s">
        <v>1276</v>
      </c>
      <c r="V117" s="317" t="s">
        <v>1277</v>
      </c>
      <c r="W117" s="293" t="s">
        <v>1267</v>
      </c>
      <c r="X117" s="293" t="s">
        <v>1278</v>
      </c>
      <c r="Y117" s="317" t="s">
        <v>1279</v>
      </c>
      <c r="Z117" s="317" t="s">
        <v>1280</v>
      </c>
      <c r="AA117" s="317" t="s">
        <v>1281</v>
      </c>
      <c r="AB117" s="317" t="s">
        <v>1282</v>
      </c>
      <c r="AC117" s="288" t="s">
        <v>742</v>
      </c>
      <c r="AD117" s="288"/>
    </row>
    <row r="118" ht="41" customHeight="true" spans="1:30">
      <c r="A118" s="241">
        <v>111</v>
      </c>
      <c r="B118" s="293" t="s">
        <v>1264</v>
      </c>
      <c r="C118" s="293" t="s">
        <v>1265</v>
      </c>
      <c r="D118" s="293" t="s">
        <v>1283</v>
      </c>
      <c r="E118" s="293" t="s">
        <v>1267</v>
      </c>
      <c r="F118" s="293" t="s">
        <v>1284</v>
      </c>
      <c r="G118" s="303" t="s">
        <v>1285</v>
      </c>
      <c r="H118" s="303" t="s">
        <v>1286</v>
      </c>
      <c r="I118" s="293" t="s">
        <v>1271</v>
      </c>
      <c r="J118" s="293" t="s">
        <v>1272</v>
      </c>
      <c r="K118" s="293" t="s">
        <v>1273</v>
      </c>
      <c r="L118" s="307" t="s">
        <v>1287</v>
      </c>
      <c r="M118" s="317">
        <v>30741</v>
      </c>
      <c r="N118" s="318">
        <v>47629</v>
      </c>
      <c r="O118" s="293"/>
      <c r="P118" s="293"/>
      <c r="Q118" s="293"/>
      <c r="R118" s="293"/>
      <c r="S118" s="317">
        <v>6450</v>
      </c>
      <c r="T118" s="317" t="s">
        <v>1275</v>
      </c>
      <c r="U118" s="317" t="s">
        <v>1276</v>
      </c>
      <c r="V118" s="293" t="s">
        <v>1288</v>
      </c>
      <c r="W118" s="293" t="s">
        <v>1267</v>
      </c>
      <c r="X118" s="293" t="s">
        <v>1278</v>
      </c>
      <c r="Y118" s="317" t="s">
        <v>1279</v>
      </c>
      <c r="Z118" s="317" t="s">
        <v>1280</v>
      </c>
      <c r="AA118" s="317" t="s">
        <v>1289</v>
      </c>
      <c r="AB118" s="317" t="s">
        <v>1290</v>
      </c>
      <c r="AC118" s="288" t="s">
        <v>742</v>
      </c>
      <c r="AD118" s="288"/>
    </row>
    <row r="119" ht="41" customHeight="true" spans="1:30">
      <c r="A119" s="241">
        <v>112</v>
      </c>
      <c r="B119" s="293" t="s">
        <v>1264</v>
      </c>
      <c r="C119" s="293" t="s">
        <v>1265</v>
      </c>
      <c r="D119" s="293" t="s">
        <v>1291</v>
      </c>
      <c r="E119" s="293" t="s">
        <v>1267</v>
      </c>
      <c r="F119" s="293" t="s">
        <v>1292</v>
      </c>
      <c r="G119" s="303" t="s">
        <v>1293</v>
      </c>
      <c r="H119" s="303" t="s">
        <v>1294</v>
      </c>
      <c r="I119" s="293" t="s">
        <v>1271</v>
      </c>
      <c r="J119" s="293" t="s">
        <v>1272</v>
      </c>
      <c r="K119" s="293" t="s">
        <v>1273</v>
      </c>
      <c r="L119" s="307" t="s">
        <v>1295</v>
      </c>
      <c r="M119" s="319">
        <v>15936</v>
      </c>
      <c r="N119" s="319">
        <v>25869</v>
      </c>
      <c r="O119" s="293"/>
      <c r="P119" s="293"/>
      <c r="Q119" s="293"/>
      <c r="R119" s="293"/>
      <c r="S119" s="317" t="s">
        <v>1296</v>
      </c>
      <c r="T119" s="317" t="s">
        <v>1275</v>
      </c>
      <c r="U119" s="317" t="s">
        <v>1276</v>
      </c>
      <c r="V119" s="293" t="s">
        <v>1288</v>
      </c>
      <c r="W119" s="293" t="s">
        <v>1267</v>
      </c>
      <c r="X119" s="293" t="s">
        <v>1278</v>
      </c>
      <c r="Y119" s="317" t="s">
        <v>1297</v>
      </c>
      <c r="Z119" s="317" t="s">
        <v>1298</v>
      </c>
      <c r="AA119" s="317" t="s">
        <v>1299</v>
      </c>
      <c r="AB119" s="317" t="s">
        <v>1300</v>
      </c>
      <c r="AC119" s="288" t="s">
        <v>742</v>
      </c>
      <c r="AD119" s="288"/>
    </row>
    <row r="120" ht="41" customHeight="true" spans="1:30">
      <c r="A120" s="241">
        <v>113</v>
      </c>
      <c r="B120" s="293" t="s">
        <v>1264</v>
      </c>
      <c r="C120" s="293" t="s">
        <v>1265</v>
      </c>
      <c r="D120" s="293" t="s">
        <v>1301</v>
      </c>
      <c r="E120" s="293" t="s">
        <v>1267</v>
      </c>
      <c r="F120" s="293" t="s">
        <v>1302</v>
      </c>
      <c r="G120" s="303" t="s">
        <v>1303</v>
      </c>
      <c r="H120" s="303" t="s">
        <v>1304</v>
      </c>
      <c r="I120" s="293" t="s">
        <v>1271</v>
      </c>
      <c r="J120" s="293" t="s">
        <v>1272</v>
      </c>
      <c r="K120" s="293" t="s">
        <v>1273</v>
      </c>
      <c r="L120" s="307" t="s">
        <v>1305</v>
      </c>
      <c r="M120" s="319">
        <v>13302</v>
      </c>
      <c r="N120" s="319">
        <v>21746</v>
      </c>
      <c r="O120" s="293"/>
      <c r="P120" s="293"/>
      <c r="Q120" s="293"/>
      <c r="R120" s="293"/>
      <c r="S120" s="317" t="s">
        <v>1296</v>
      </c>
      <c r="T120" s="317" t="s">
        <v>1306</v>
      </c>
      <c r="U120" s="317" t="s">
        <v>1307</v>
      </c>
      <c r="V120" s="317" t="s">
        <v>1277</v>
      </c>
      <c r="W120" s="293" t="s">
        <v>1267</v>
      </c>
      <c r="X120" s="293" t="s">
        <v>1278</v>
      </c>
      <c r="Y120" s="317" t="s">
        <v>1297</v>
      </c>
      <c r="Z120" s="317" t="s">
        <v>1298</v>
      </c>
      <c r="AA120" s="317" t="s">
        <v>1308</v>
      </c>
      <c r="AB120" s="317" t="s">
        <v>1309</v>
      </c>
      <c r="AC120" s="288" t="s">
        <v>742</v>
      </c>
      <c r="AD120" s="288"/>
    </row>
    <row r="121" ht="41" customHeight="true" spans="1:30">
      <c r="A121" s="241">
        <v>114</v>
      </c>
      <c r="B121" s="293" t="s">
        <v>1264</v>
      </c>
      <c r="C121" s="293" t="s">
        <v>1265</v>
      </c>
      <c r="D121" s="293" t="s">
        <v>1310</v>
      </c>
      <c r="E121" s="293" t="s">
        <v>1267</v>
      </c>
      <c r="F121" s="293" t="s">
        <v>1311</v>
      </c>
      <c r="G121" s="303" t="s">
        <v>1312</v>
      </c>
      <c r="H121" s="303" t="s">
        <v>1313</v>
      </c>
      <c r="I121" s="293" t="s">
        <v>1271</v>
      </c>
      <c r="J121" s="293" t="s">
        <v>1272</v>
      </c>
      <c r="K121" s="293" t="s">
        <v>1273</v>
      </c>
      <c r="L121" s="307" t="s">
        <v>1314</v>
      </c>
      <c r="M121" s="319">
        <v>13302</v>
      </c>
      <c r="N121" s="319">
        <v>21775</v>
      </c>
      <c r="O121" s="293"/>
      <c r="P121" s="293"/>
      <c r="Q121" s="293"/>
      <c r="R121" s="293"/>
      <c r="S121" s="317" t="s">
        <v>1296</v>
      </c>
      <c r="T121" s="317" t="s">
        <v>1306</v>
      </c>
      <c r="U121" s="317" t="s">
        <v>1307</v>
      </c>
      <c r="V121" s="293" t="s">
        <v>1288</v>
      </c>
      <c r="W121" s="293" t="s">
        <v>1267</v>
      </c>
      <c r="X121" s="293" t="s">
        <v>1278</v>
      </c>
      <c r="Y121" s="317" t="s">
        <v>1297</v>
      </c>
      <c r="Z121" s="317" t="s">
        <v>1298</v>
      </c>
      <c r="AA121" s="317" t="s">
        <v>1315</v>
      </c>
      <c r="AB121" s="317" t="s">
        <v>1316</v>
      </c>
      <c r="AC121" s="288" t="s">
        <v>742</v>
      </c>
      <c r="AD121" s="288"/>
    </row>
    <row r="122" ht="41" customHeight="true" spans="1:30">
      <c r="A122" s="241">
        <v>115</v>
      </c>
      <c r="B122" s="293" t="s">
        <v>1264</v>
      </c>
      <c r="C122" s="293" t="s">
        <v>1265</v>
      </c>
      <c r="D122" s="293" t="s">
        <v>1317</v>
      </c>
      <c r="E122" s="293" t="s">
        <v>1267</v>
      </c>
      <c r="F122" s="293" t="s">
        <v>1318</v>
      </c>
      <c r="G122" s="303" t="s">
        <v>1312</v>
      </c>
      <c r="H122" s="303" t="s">
        <v>1313</v>
      </c>
      <c r="I122" s="293" t="s">
        <v>1271</v>
      </c>
      <c r="J122" s="293" t="s">
        <v>1272</v>
      </c>
      <c r="K122" s="293" t="s">
        <v>1273</v>
      </c>
      <c r="L122" s="307" t="s">
        <v>1319</v>
      </c>
      <c r="M122" s="319">
        <v>13302</v>
      </c>
      <c r="N122" s="319">
        <v>21817</v>
      </c>
      <c r="O122" s="293"/>
      <c r="P122" s="293"/>
      <c r="Q122" s="293"/>
      <c r="R122" s="293"/>
      <c r="S122" s="317" t="s">
        <v>1296</v>
      </c>
      <c r="T122" s="317" t="s">
        <v>1306</v>
      </c>
      <c r="U122" s="317" t="s">
        <v>1320</v>
      </c>
      <c r="V122" s="293" t="s">
        <v>1288</v>
      </c>
      <c r="W122" s="293" t="s">
        <v>1267</v>
      </c>
      <c r="X122" s="293" t="s">
        <v>1278</v>
      </c>
      <c r="Y122" s="317" t="s">
        <v>1297</v>
      </c>
      <c r="Z122" s="317" t="s">
        <v>1298</v>
      </c>
      <c r="AA122" s="317" t="s">
        <v>1321</v>
      </c>
      <c r="AB122" s="317" t="s">
        <v>1322</v>
      </c>
      <c r="AC122" s="288" t="s">
        <v>742</v>
      </c>
      <c r="AD122" s="288"/>
    </row>
    <row r="123" ht="41" customHeight="true" spans="1:30">
      <c r="A123" s="241">
        <v>116</v>
      </c>
      <c r="B123" s="293" t="s">
        <v>1264</v>
      </c>
      <c r="C123" s="293" t="s">
        <v>1265</v>
      </c>
      <c r="D123" s="293" t="s">
        <v>1323</v>
      </c>
      <c r="E123" s="293" t="s">
        <v>1267</v>
      </c>
      <c r="F123" s="293" t="s">
        <v>1324</v>
      </c>
      <c r="G123" s="303" t="s">
        <v>1312</v>
      </c>
      <c r="H123" s="303" t="s">
        <v>1313</v>
      </c>
      <c r="I123" s="293" t="s">
        <v>1271</v>
      </c>
      <c r="J123" s="293" t="s">
        <v>1272</v>
      </c>
      <c r="K123" s="293" t="s">
        <v>1273</v>
      </c>
      <c r="L123" s="307" t="s">
        <v>1325</v>
      </c>
      <c r="M123" s="319">
        <v>13302</v>
      </c>
      <c r="N123" s="319">
        <v>21860</v>
      </c>
      <c r="O123" s="293"/>
      <c r="P123" s="293"/>
      <c r="Q123" s="293"/>
      <c r="R123" s="293"/>
      <c r="S123" s="317" t="s">
        <v>1296</v>
      </c>
      <c r="T123" s="317" t="s">
        <v>1306</v>
      </c>
      <c r="U123" s="317" t="s">
        <v>1307</v>
      </c>
      <c r="V123" s="293" t="s">
        <v>1288</v>
      </c>
      <c r="W123" s="293" t="s">
        <v>1267</v>
      </c>
      <c r="X123" s="293" t="s">
        <v>1278</v>
      </c>
      <c r="Y123" s="317" t="s">
        <v>1297</v>
      </c>
      <c r="Z123" s="317" t="s">
        <v>1298</v>
      </c>
      <c r="AA123" s="317" t="s">
        <v>1326</v>
      </c>
      <c r="AB123" s="317" t="s">
        <v>1327</v>
      </c>
      <c r="AC123" s="288" t="s">
        <v>742</v>
      </c>
      <c r="AD123" s="288"/>
    </row>
    <row r="124" ht="41" customHeight="true" spans="1:30">
      <c r="A124" s="241">
        <v>117</v>
      </c>
      <c r="B124" s="293" t="s">
        <v>1264</v>
      </c>
      <c r="C124" s="293" t="s">
        <v>1265</v>
      </c>
      <c r="D124" s="293" t="s">
        <v>1328</v>
      </c>
      <c r="E124" s="293" t="s">
        <v>1267</v>
      </c>
      <c r="F124" s="293" t="s">
        <v>1329</v>
      </c>
      <c r="G124" s="303" t="s">
        <v>1312</v>
      </c>
      <c r="H124" s="303" t="s">
        <v>1313</v>
      </c>
      <c r="I124" s="293" t="s">
        <v>1271</v>
      </c>
      <c r="J124" s="293" t="s">
        <v>1272</v>
      </c>
      <c r="K124" s="293" t="s">
        <v>1273</v>
      </c>
      <c r="L124" s="307" t="s">
        <v>1330</v>
      </c>
      <c r="M124" s="319">
        <v>13302</v>
      </c>
      <c r="N124" s="319">
        <v>21844</v>
      </c>
      <c r="O124" s="293"/>
      <c r="P124" s="293"/>
      <c r="Q124" s="293"/>
      <c r="R124" s="293"/>
      <c r="S124" s="317" t="s">
        <v>1331</v>
      </c>
      <c r="T124" s="317" t="s">
        <v>1306</v>
      </c>
      <c r="U124" s="317" t="s">
        <v>1332</v>
      </c>
      <c r="V124" s="293" t="s">
        <v>1288</v>
      </c>
      <c r="W124" s="293" t="s">
        <v>1267</v>
      </c>
      <c r="X124" s="293" t="s">
        <v>1278</v>
      </c>
      <c r="Y124" s="317" t="s">
        <v>1297</v>
      </c>
      <c r="Z124" s="317" t="s">
        <v>1298</v>
      </c>
      <c r="AA124" s="317" t="s">
        <v>1333</v>
      </c>
      <c r="AB124" s="317" t="s">
        <v>1334</v>
      </c>
      <c r="AC124" s="288" t="s">
        <v>742</v>
      </c>
      <c r="AD124" s="288"/>
    </row>
    <row r="125" ht="41" customHeight="true" spans="1:30">
      <c r="A125" s="241">
        <v>118</v>
      </c>
      <c r="B125" s="293" t="s">
        <v>1264</v>
      </c>
      <c r="C125" s="293" t="s">
        <v>1265</v>
      </c>
      <c r="D125" s="293" t="s">
        <v>1335</v>
      </c>
      <c r="E125" s="293" t="s">
        <v>1267</v>
      </c>
      <c r="F125" s="293" t="s">
        <v>1336</v>
      </c>
      <c r="G125" s="303" t="s">
        <v>1285</v>
      </c>
      <c r="H125" s="303" t="s">
        <v>1286</v>
      </c>
      <c r="I125" s="293" t="s">
        <v>1271</v>
      </c>
      <c r="J125" s="293" t="s">
        <v>1272</v>
      </c>
      <c r="K125" s="293" t="s">
        <v>1273</v>
      </c>
      <c r="L125" s="307" t="s">
        <v>1337</v>
      </c>
      <c r="M125" s="319">
        <v>13302</v>
      </c>
      <c r="N125" s="319">
        <v>21834</v>
      </c>
      <c r="O125" s="293"/>
      <c r="P125" s="293"/>
      <c r="Q125" s="293"/>
      <c r="R125" s="293"/>
      <c r="S125" s="317" t="s">
        <v>1331</v>
      </c>
      <c r="T125" s="317" t="s">
        <v>1306</v>
      </c>
      <c r="U125" s="317" t="s">
        <v>1338</v>
      </c>
      <c r="V125" s="293" t="s">
        <v>1288</v>
      </c>
      <c r="W125" s="293" t="s">
        <v>1267</v>
      </c>
      <c r="X125" s="293" t="s">
        <v>1278</v>
      </c>
      <c r="Y125" s="317" t="s">
        <v>1297</v>
      </c>
      <c r="Z125" s="317" t="s">
        <v>1298</v>
      </c>
      <c r="AA125" s="317" t="s">
        <v>1339</v>
      </c>
      <c r="AB125" s="317" t="s">
        <v>1340</v>
      </c>
      <c r="AC125" s="288" t="s">
        <v>742</v>
      </c>
      <c r="AD125" s="288"/>
    </row>
    <row r="126" ht="41" customHeight="true" spans="1:30">
      <c r="A126" s="241">
        <v>119</v>
      </c>
      <c r="B126" s="293" t="s">
        <v>1264</v>
      </c>
      <c r="C126" s="293" t="s">
        <v>1265</v>
      </c>
      <c r="D126" s="293" t="s">
        <v>1341</v>
      </c>
      <c r="E126" s="293" t="s">
        <v>1267</v>
      </c>
      <c r="F126" s="293" t="s">
        <v>1342</v>
      </c>
      <c r="G126" s="303" t="s">
        <v>1285</v>
      </c>
      <c r="H126" s="303" t="s">
        <v>1286</v>
      </c>
      <c r="I126" s="293" t="s">
        <v>1271</v>
      </c>
      <c r="J126" s="293" t="s">
        <v>1272</v>
      </c>
      <c r="K126" s="293" t="s">
        <v>1273</v>
      </c>
      <c r="L126" s="307" t="s">
        <v>1343</v>
      </c>
      <c r="M126" s="319">
        <v>13302</v>
      </c>
      <c r="N126" s="319">
        <v>21798</v>
      </c>
      <c r="O126" s="293"/>
      <c r="P126" s="293"/>
      <c r="Q126" s="293"/>
      <c r="R126" s="293"/>
      <c r="S126" s="317" t="s">
        <v>1296</v>
      </c>
      <c r="T126" s="317" t="s">
        <v>1306</v>
      </c>
      <c r="U126" s="317" t="s">
        <v>1344</v>
      </c>
      <c r="V126" s="293" t="s">
        <v>1288</v>
      </c>
      <c r="W126" s="293" t="s">
        <v>1267</v>
      </c>
      <c r="X126" s="293" t="s">
        <v>1278</v>
      </c>
      <c r="Y126" s="317" t="s">
        <v>1297</v>
      </c>
      <c r="Z126" s="293" t="s">
        <v>1345</v>
      </c>
      <c r="AA126" s="317" t="s">
        <v>1346</v>
      </c>
      <c r="AB126" s="317" t="s">
        <v>1347</v>
      </c>
      <c r="AC126" s="288" t="s">
        <v>742</v>
      </c>
      <c r="AD126" s="288"/>
    </row>
    <row r="127" ht="41" customHeight="true" spans="1:30">
      <c r="A127" s="241">
        <v>120</v>
      </c>
      <c r="B127" s="293" t="s">
        <v>1348</v>
      </c>
      <c r="C127" s="293" t="s">
        <v>1349</v>
      </c>
      <c r="D127" s="293" t="s">
        <v>1350</v>
      </c>
      <c r="E127" s="293" t="s">
        <v>1267</v>
      </c>
      <c r="F127" s="293" t="s">
        <v>1351</v>
      </c>
      <c r="G127" s="303">
        <v>44181</v>
      </c>
      <c r="H127" s="303">
        <v>46006</v>
      </c>
      <c r="I127" s="293" t="s">
        <v>1271</v>
      </c>
      <c r="J127" s="293" t="s">
        <v>1352</v>
      </c>
      <c r="K127" s="293" t="s">
        <v>1353</v>
      </c>
      <c r="L127" s="307">
        <v>40329</v>
      </c>
      <c r="M127" s="293">
        <v>8023</v>
      </c>
      <c r="N127" s="318">
        <v>10442</v>
      </c>
      <c r="O127" s="293">
        <v>720</v>
      </c>
      <c r="P127" s="293"/>
      <c r="Q127" s="293"/>
      <c r="R127" s="293"/>
      <c r="S127" s="293">
        <v>2970</v>
      </c>
      <c r="T127" s="293" t="s">
        <v>1354</v>
      </c>
      <c r="U127" s="293" t="s">
        <v>1348</v>
      </c>
      <c r="V127" s="293" t="s">
        <v>1348</v>
      </c>
      <c r="W127" s="293" t="s">
        <v>1267</v>
      </c>
      <c r="X127" s="293" t="s">
        <v>1278</v>
      </c>
      <c r="Y127" s="293" t="s">
        <v>1355</v>
      </c>
      <c r="Z127" s="293" t="s">
        <v>1356</v>
      </c>
      <c r="AA127" s="293">
        <v>0</v>
      </c>
      <c r="AB127" s="293">
        <v>1086</v>
      </c>
      <c r="AC127" s="288" t="s">
        <v>742</v>
      </c>
      <c r="AD127" s="288"/>
    </row>
    <row r="128" ht="41" customHeight="true" spans="1:30">
      <c r="A128" s="241">
        <v>121</v>
      </c>
      <c r="B128" s="293" t="s">
        <v>1348</v>
      </c>
      <c r="C128" s="293" t="s">
        <v>1349</v>
      </c>
      <c r="D128" s="293" t="s">
        <v>1357</v>
      </c>
      <c r="E128" s="293" t="s">
        <v>1267</v>
      </c>
      <c r="F128" s="293" t="s">
        <v>1358</v>
      </c>
      <c r="G128" s="303">
        <v>44273</v>
      </c>
      <c r="H128" s="303">
        <v>46098</v>
      </c>
      <c r="I128" s="293" t="s">
        <v>1271</v>
      </c>
      <c r="J128" s="293" t="s">
        <v>1352</v>
      </c>
      <c r="K128" s="293" t="s">
        <v>1353</v>
      </c>
      <c r="L128" s="307">
        <v>39874</v>
      </c>
      <c r="M128" s="293">
        <v>8023</v>
      </c>
      <c r="N128" s="318">
        <v>10117</v>
      </c>
      <c r="O128" s="293">
        <v>720</v>
      </c>
      <c r="P128" s="293"/>
      <c r="Q128" s="293"/>
      <c r="R128" s="293"/>
      <c r="S128" s="293">
        <v>2970</v>
      </c>
      <c r="T128" s="293" t="s">
        <v>1354</v>
      </c>
      <c r="U128" s="293" t="s">
        <v>1348</v>
      </c>
      <c r="V128" s="293" t="s">
        <v>1348</v>
      </c>
      <c r="W128" s="293" t="s">
        <v>1267</v>
      </c>
      <c r="X128" s="293" t="s">
        <v>1278</v>
      </c>
      <c r="Y128" s="293" t="s">
        <v>1355</v>
      </c>
      <c r="Z128" s="293" t="s">
        <v>1359</v>
      </c>
      <c r="AA128" s="293">
        <v>0</v>
      </c>
      <c r="AB128" s="293">
        <v>1158</v>
      </c>
      <c r="AC128" s="288" t="s">
        <v>742</v>
      </c>
      <c r="AD128" s="288"/>
    </row>
    <row r="129" ht="41" customHeight="true" spans="1:30">
      <c r="A129" s="241">
        <v>122</v>
      </c>
      <c r="B129" s="293" t="s">
        <v>1348</v>
      </c>
      <c r="C129" s="293" t="s">
        <v>1349</v>
      </c>
      <c r="D129" s="293" t="s">
        <v>1360</v>
      </c>
      <c r="E129" s="293" t="s">
        <v>1267</v>
      </c>
      <c r="F129" s="293" t="s">
        <v>1361</v>
      </c>
      <c r="G129" s="303">
        <v>44457</v>
      </c>
      <c r="H129" s="303">
        <v>46282</v>
      </c>
      <c r="I129" s="293" t="s">
        <v>1271</v>
      </c>
      <c r="J129" s="293" t="s">
        <v>1362</v>
      </c>
      <c r="K129" s="256" t="s">
        <v>769</v>
      </c>
      <c r="L129" s="307">
        <v>41631</v>
      </c>
      <c r="M129" s="293">
        <v>4874</v>
      </c>
      <c r="N129" s="318">
        <v>10807</v>
      </c>
      <c r="O129" s="293">
        <v>802</v>
      </c>
      <c r="P129" s="293"/>
      <c r="Q129" s="293"/>
      <c r="R129" s="293"/>
      <c r="S129" s="293">
        <v>2970</v>
      </c>
      <c r="T129" s="293" t="s">
        <v>1354</v>
      </c>
      <c r="U129" s="293" t="s">
        <v>1348</v>
      </c>
      <c r="V129" s="293" t="s">
        <v>1348</v>
      </c>
      <c r="W129" s="293" t="s">
        <v>1267</v>
      </c>
      <c r="X129" s="293" t="s">
        <v>1278</v>
      </c>
      <c r="Y129" s="293" t="s">
        <v>1355</v>
      </c>
      <c r="Z129" s="293" t="s">
        <v>1363</v>
      </c>
      <c r="AA129" s="293">
        <v>0</v>
      </c>
      <c r="AB129" s="293">
        <v>1762</v>
      </c>
      <c r="AC129" s="288" t="s">
        <v>742</v>
      </c>
      <c r="AD129" s="288"/>
    </row>
    <row r="130" ht="41" customHeight="true" spans="1:30">
      <c r="A130" s="241">
        <v>123</v>
      </c>
      <c r="B130" s="293" t="s">
        <v>1348</v>
      </c>
      <c r="C130" s="293" t="s">
        <v>1349</v>
      </c>
      <c r="D130" s="293" t="s">
        <v>1364</v>
      </c>
      <c r="E130" s="293" t="s">
        <v>1267</v>
      </c>
      <c r="F130" s="293" t="s">
        <v>1365</v>
      </c>
      <c r="G130" s="303">
        <v>44648</v>
      </c>
      <c r="H130" s="303">
        <v>46473</v>
      </c>
      <c r="I130" s="293" t="s">
        <v>1271</v>
      </c>
      <c r="J130" s="293" t="s">
        <v>1362</v>
      </c>
      <c r="K130" s="256" t="s">
        <v>769</v>
      </c>
      <c r="L130" s="307">
        <v>44635</v>
      </c>
      <c r="M130" s="293">
        <v>22777</v>
      </c>
      <c r="N130" s="318">
        <v>35006</v>
      </c>
      <c r="O130" s="293">
        <v>1976</v>
      </c>
      <c r="P130" s="293"/>
      <c r="Q130" s="293"/>
      <c r="R130" s="293"/>
      <c r="S130" s="293">
        <v>5190</v>
      </c>
      <c r="T130" s="293" t="s">
        <v>1354</v>
      </c>
      <c r="U130" s="293" t="s">
        <v>1348</v>
      </c>
      <c r="V130" s="293" t="s">
        <v>1348</v>
      </c>
      <c r="W130" s="293" t="s">
        <v>1267</v>
      </c>
      <c r="X130" s="293" t="s">
        <v>1278</v>
      </c>
      <c r="Y130" s="293" t="s">
        <v>1355</v>
      </c>
      <c r="Z130" s="293" t="s">
        <v>1366</v>
      </c>
      <c r="AA130" s="293">
        <v>0</v>
      </c>
      <c r="AB130" s="293">
        <v>3801</v>
      </c>
      <c r="AC130" s="288" t="s">
        <v>742</v>
      </c>
      <c r="AD130" s="288"/>
    </row>
    <row r="131" ht="41" customHeight="true" spans="1:30">
      <c r="A131" s="241">
        <v>124</v>
      </c>
      <c r="B131" s="293" t="s">
        <v>1348</v>
      </c>
      <c r="C131" s="293" t="s">
        <v>1349</v>
      </c>
      <c r="D131" s="293" t="s">
        <v>1367</v>
      </c>
      <c r="E131" s="293" t="s">
        <v>1267</v>
      </c>
      <c r="F131" s="293" t="s">
        <v>1368</v>
      </c>
      <c r="G131" s="303">
        <v>44900</v>
      </c>
      <c r="H131" s="303">
        <v>46725</v>
      </c>
      <c r="I131" s="293" t="s">
        <v>1271</v>
      </c>
      <c r="J131" s="293" t="s">
        <v>1362</v>
      </c>
      <c r="K131" s="256" t="s">
        <v>769</v>
      </c>
      <c r="L131" s="307">
        <v>44890</v>
      </c>
      <c r="M131" s="293">
        <v>22779</v>
      </c>
      <c r="N131" s="318">
        <v>34968</v>
      </c>
      <c r="O131" s="293">
        <v>2070</v>
      </c>
      <c r="P131" s="293"/>
      <c r="Q131" s="293"/>
      <c r="R131" s="293"/>
      <c r="S131" s="293">
        <v>5190</v>
      </c>
      <c r="T131" s="293" t="s">
        <v>1354</v>
      </c>
      <c r="U131" s="293" t="s">
        <v>1348</v>
      </c>
      <c r="V131" s="293" t="s">
        <v>1348</v>
      </c>
      <c r="W131" s="293" t="s">
        <v>1267</v>
      </c>
      <c r="X131" s="293" t="s">
        <v>1278</v>
      </c>
      <c r="Y131" s="293" t="s">
        <v>1355</v>
      </c>
      <c r="Z131" s="293" t="s">
        <v>1369</v>
      </c>
      <c r="AA131" s="293">
        <v>0</v>
      </c>
      <c r="AB131" s="293">
        <v>3379</v>
      </c>
      <c r="AC131" s="288" t="s">
        <v>742</v>
      </c>
      <c r="AD131" s="288"/>
    </row>
    <row r="132" ht="41" customHeight="true" spans="1:30">
      <c r="A132" s="241">
        <v>125</v>
      </c>
      <c r="B132" s="293" t="s">
        <v>1348</v>
      </c>
      <c r="C132" s="293" t="s">
        <v>1349</v>
      </c>
      <c r="D132" s="293" t="s">
        <v>1370</v>
      </c>
      <c r="E132" s="293" t="s">
        <v>1267</v>
      </c>
      <c r="F132" s="293" t="s">
        <v>1371</v>
      </c>
      <c r="G132" s="303">
        <v>45462</v>
      </c>
      <c r="H132" s="303">
        <v>47287</v>
      </c>
      <c r="I132" s="293" t="s">
        <v>1271</v>
      </c>
      <c r="J132" s="293" t="s">
        <v>1362</v>
      </c>
      <c r="K132" s="256" t="s">
        <v>769</v>
      </c>
      <c r="L132" s="307">
        <v>45450</v>
      </c>
      <c r="M132" s="293">
        <v>31403</v>
      </c>
      <c r="N132" s="318">
        <v>50365</v>
      </c>
      <c r="O132" s="293">
        <v>2754</v>
      </c>
      <c r="P132" s="293"/>
      <c r="Q132" s="293"/>
      <c r="R132" s="293"/>
      <c r="S132" s="293">
        <v>8400</v>
      </c>
      <c r="T132" s="293" t="s">
        <v>1354</v>
      </c>
      <c r="U132" s="293" t="s">
        <v>1348</v>
      </c>
      <c r="V132" s="293" t="s">
        <v>1348</v>
      </c>
      <c r="W132" s="293" t="s">
        <v>1267</v>
      </c>
      <c r="X132" s="293" t="s">
        <v>1278</v>
      </c>
      <c r="Y132" s="293" t="s">
        <v>1355</v>
      </c>
      <c r="Z132" s="293" t="s">
        <v>1372</v>
      </c>
      <c r="AA132" s="293">
        <v>0</v>
      </c>
      <c r="AB132" s="293">
        <v>2366</v>
      </c>
      <c r="AC132" s="288" t="s">
        <v>742</v>
      </c>
      <c r="AD132" s="288"/>
    </row>
    <row r="133" ht="41" customHeight="true" spans="1:30">
      <c r="A133" s="241">
        <v>126</v>
      </c>
      <c r="B133" s="293" t="s">
        <v>1373</v>
      </c>
      <c r="C133" s="293" t="s">
        <v>1374</v>
      </c>
      <c r="D133" s="293" t="s">
        <v>1375</v>
      </c>
      <c r="E133" s="293" t="s">
        <v>1267</v>
      </c>
      <c r="F133" s="293" t="s">
        <v>1376</v>
      </c>
      <c r="G133" s="303" t="s">
        <v>1377</v>
      </c>
      <c r="H133" s="303" t="s">
        <v>1378</v>
      </c>
      <c r="I133" s="293" t="s">
        <v>1271</v>
      </c>
      <c r="J133" s="293" t="s">
        <v>1272</v>
      </c>
      <c r="K133" s="293" t="s">
        <v>1273</v>
      </c>
      <c r="L133" s="307" t="s">
        <v>1379</v>
      </c>
      <c r="M133" s="293">
        <v>14103</v>
      </c>
      <c r="N133" s="318">
        <v>21975</v>
      </c>
      <c r="O133" s="293">
        <v>0</v>
      </c>
      <c r="P133" s="293"/>
      <c r="Q133" s="293"/>
      <c r="R133" s="293"/>
      <c r="S133" s="293">
        <v>3906</v>
      </c>
      <c r="T133" s="293" t="s">
        <v>1354</v>
      </c>
      <c r="U133" s="293" t="s">
        <v>1373</v>
      </c>
      <c r="V133" s="293" t="s">
        <v>1373</v>
      </c>
      <c r="W133" s="293" t="s">
        <v>1267</v>
      </c>
      <c r="X133" s="293" t="s">
        <v>1278</v>
      </c>
      <c r="Y133" s="293" t="s">
        <v>1380</v>
      </c>
      <c r="Z133" s="293" t="s">
        <v>1381</v>
      </c>
      <c r="AA133" s="293">
        <v>0</v>
      </c>
      <c r="AB133" s="293">
        <v>3435</v>
      </c>
      <c r="AC133" s="288" t="s">
        <v>742</v>
      </c>
      <c r="AD133" s="288"/>
    </row>
    <row r="134" ht="41" customHeight="true" spans="1:30">
      <c r="A134" s="241">
        <v>127</v>
      </c>
      <c r="B134" s="293" t="s">
        <v>1373</v>
      </c>
      <c r="C134" s="293" t="s">
        <v>1374</v>
      </c>
      <c r="D134" s="293" t="s">
        <v>1382</v>
      </c>
      <c r="E134" s="293" t="s">
        <v>1267</v>
      </c>
      <c r="F134" s="293" t="s">
        <v>1383</v>
      </c>
      <c r="G134" s="303" t="s">
        <v>1384</v>
      </c>
      <c r="H134" s="303" t="s">
        <v>1385</v>
      </c>
      <c r="I134" s="293" t="s">
        <v>1271</v>
      </c>
      <c r="J134" s="293" t="s">
        <v>1272</v>
      </c>
      <c r="K134" s="293" t="s">
        <v>1273</v>
      </c>
      <c r="L134" s="307" t="s">
        <v>1386</v>
      </c>
      <c r="M134" s="293">
        <v>14103</v>
      </c>
      <c r="N134" s="318">
        <v>21986</v>
      </c>
      <c r="O134" s="293">
        <v>0</v>
      </c>
      <c r="P134" s="293"/>
      <c r="Q134" s="293"/>
      <c r="R134" s="293"/>
      <c r="S134" s="293">
        <v>3906</v>
      </c>
      <c r="T134" s="293" t="s">
        <v>1354</v>
      </c>
      <c r="U134" s="293" t="s">
        <v>1373</v>
      </c>
      <c r="V134" s="293" t="s">
        <v>1373</v>
      </c>
      <c r="W134" s="293" t="s">
        <v>1267</v>
      </c>
      <c r="X134" s="293" t="s">
        <v>1278</v>
      </c>
      <c r="Y134" s="293" t="s">
        <v>1380</v>
      </c>
      <c r="Z134" s="293" t="s">
        <v>1387</v>
      </c>
      <c r="AA134" s="293">
        <v>0</v>
      </c>
      <c r="AB134" s="293">
        <v>3578</v>
      </c>
      <c r="AC134" s="288" t="s">
        <v>742</v>
      </c>
      <c r="AD134" s="288"/>
    </row>
    <row r="135" ht="41" customHeight="true" spans="1:30">
      <c r="A135" s="241">
        <v>128</v>
      </c>
      <c r="B135" s="293" t="s">
        <v>1373</v>
      </c>
      <c r="C135" s="293" t="s">
        <v>1374</v>
      </c>
      <c r="D135" s="293" t="s">
        <v>1388</v>
      </c>
      <c r="E135" s="293" t="s">
        <v>1267</v>
      </c>
      <c r="F135" s="293" t="s">
        <v>1389</v>
      </c>
      <c r="G135" s="303" t="s">
        <v>1390</v>
      </c>
      <c r="H135" s="303" t="s">
        <v>1391</v>
      </c>
      <c r="I135" s="293" t="s">
        <v>1271</v>
      </c>
      <c r="J135" s="293" t="s">
        <v>1362</v>
      </c>
      <c r="K135" s="293" t="s">
        <v>1362</v>
      </c>
      <c r="L135" s="307" t="s">
        <v>1392</v>
      </c>
      <c r="M135" s="293">
        <v>8057</v>
      </c>
      <c r="N135" s="318">
        <v>10360</v>
      </c>
      <c r="O135" s="293">
        <v>724</v>
      </c>
      <c r="P135" s="293"/>
      <c r="Q135" s="293"/>
      <c r="R135" s="293"/>
      <c r="S135" s="293">
        <v>2930</v>
      </c>
      <c r="T135" s="293" t="s">
        <v>1354</v>
      </c>
      <c r="U135" s="293" t="s">
        <v>1373</v>
      </c>
      <c r="V135" s="293" t="s">
        <v>1373</v>
      </c>
      <c r="W135" s="293" t="s">
        <v>1267</v>
      </c>
      <c r="X135" s="293" t="s">
        <v>1278</v>
      </c>
      <c r="Y135" s="293" t="s">
        <v>1355</v>
      </c>
      <c r="Z135" s="293" t="s">
        <v>1393</v>
      </c>
      <c r="AA135" s="293">
        <v>0</v>
      </c>
      <c r="AB135" s="293">
        <v>2546</v>
      </c>
      <c r="AC135" s="288" t="s">
        <v>742</v>
      </c>
      <c r="AD135" s="288"/>
    </row>
    <row r="136" ht="41" customHeight="true" spans="1:30">
      <c r="A136" s="241">
        <v>129</v>
      </c>
      <c r="B136" s="293" t="s">
        <v>1373</v>
      </c>
      <c r="C136" s="293" t="s">
        <v>1374</v>
      </c>
      <c r="D136" s="293" t="s">
        <v>1394</v>
      </c>
      <c r="E136" s="293" t="s">
        <v>1267</v>
      </c>
      <c r="F136" s="293" t="s">
        <v>1395</v>
      </c>
      <c r="G136" s="303" t="s">
        <v>1396</v>
      </c>
      <c r="H136" s="303" t="s">
        <v>1397</v>
      </c>
      <c r="I136" s="293" t="s">
        <v>1271</v>
      </c>
      <c r="J136" s="293" t="s">
        <v>1362</v>
      </c>
      <c r="K136" s="293" t="s">
        <v>1362</v>
      </c>
      <c r="L136" s="307" t="s">
        <v>1398</v>
      </c>
      <c r="M136" s="293">
        <v>35683</v>
      </c>
      <c r="N136" s="318">
        <v>58313</v>
      </c>
      <c r="O136" s="293">
        <v>3004</v>
      </c>
      <c r="P136" s="293"/>
      <c r="Q136" s="293"/>
      <c r="R136" s="293"/>
      <c r="S136" s="293">
        <v>8400</v>
      </c>
      <c r="T136" s="293" t="s">
        <v>1354</v>
      </c>
      <c r="U136" s="293" t="s">
        <v>1373</v>
      </c>
      <c r="V136" s="293" t="s">
        <v>1373</v>
      </c>
      <c r="W136" s="293" t="s">
        <v>1267</v>
      </c>
      <c r="X136" s="293" t="s">
        <v>1278</v>
      </c>
      <c r="Y136" s="293" t="s">
        <v>1355</v>
      </c>
      <c r="Z136" s="293" t="s">
        <v>1399</v>
      </c>
      <c r="AA136" s="293">
        <v>0</v>
      </c>
      <c r="AB136" s="293">
        <v>7165</v>
      </c>
      <c r="AC136" s="288" t="s">
        <v>742</v>
      </c>
      <c r="AD136" s="288"/>
    </row>
    <row r="137" ht="41" customHeight="true" spans="1:30">
      <c r="A137" s="241">
        <v>130</v>
      </c>
      <c r="B137" s="293" t="s">
        <v>1400</v>
      </c>
      <c r="C137" s="293" t="s">
        <v>1401</v>
      </c>
      <c r="D137" s="293" t="s">
        <v>1402</v>
      </c>
      <c r="E137" s="293" t="s">
        <v>1267</v>
      </c>
      <c r="F137" s="293" t="s">
        <v>1403</v>
      </c>
      <c r="G137" s="303">
        <v>44447</v>
      </c>
      <c r="H137" s="303">
        <v>46272</v>
      </c>
      <c r="I137" s="293" t="s">
        <v>1271</v>
      </c>
      <c r="J137" s="293" t="s">
        <v>1362</v>
      </c>
      <c r="K137" s="293" t="s">
        <v>1362</v>
      </c>
      <c r="L137" s="307">
        <v>44428</v>
      </c>
      <c r="M137" s="293">
        <v>14169</v>
      </c>
      <c r="N137" s="318">
        <v>21030</v>
      </c>
      <c r="O137" s="293">
        <v>1330</v>
      </c>
      <c r="P137" s="293"/>
      <c r="Q137" s="293"/>
      <c r="R137" s="293"/>
      <c r="S137" s="293">
        <v>3906</v>
      </c>
      <c r="T137" s="325" t="s">
        <v>1404</v>
      </c>
      <c r="U137" s="325" t="s">
        <v>1400</v>
      </c>
      <c r="V137" s="325" t="s">
        <v>1400</v>
      </c>
      <c r="W137" s="293" t="s">
        <v>1267</v>
      </c>
      <c r="X137" s="293" t="s">
        <v>1278</v>
      </c>
      <c r="Y137" s="293" t="s">
        <v>1355</v>
      </c>
      <c r="Z137" s="293" t="s">
        <v>1405</v>
      </c>
      <c r="AA137" s="293">
        <v>107.24</v>
      </c>
      <c r="AB137" s="293">
        <v>2215.46</v>
      </c>
      <c r="AC137" s="288" t="s">
        <v>742</v>
      </c>
      <c r="AD137" s="288"/>
    </row>
    <row r="138" ht="41" customHeight="true" spans="1:30">
      <c r="A138" s="241">
        <v>131</v>
      </c>
      <c r="B138" s="293" t="s">
        <v>1400</v>
      </c>
      <c r="C138" s="293" t="s">
        <v>1401</v>
      </c>
      <c r="D138" s="293" t="s">
        <v>1406</v>
      </c>
      <c r="E138" s="293" t="s">
        <v>1267</v>
      </c>
      <c r="F138" s="293" t="s">
        <v>1407</v>
      </c>
      <c r="G138" s="303">
        <v>45206</v>
      </c>
      <c r="H138" s="303">
        <v>47032</v>
      </c>
      <c r="I138" s="293" t="s">
        <v>1271</v>
      </c>
      <c r="J138" s="293" t="s">
        <v>1362</v>
      </c>
      <c r="K138" s="293" t="s">
        <v>1362</v>
      </c>
      <c r="L138" s="307">
        <v>45191</v>
      </c>
      <c r="M138" s="293">
        <v>31269</v>
      </c>
      <c r="N138" s="318">
        <v>50365</v>
      </c>
      <c r="O138" s="293">
        <v>2700</v>
      </c>
      <c r="P138" s="293"/>
      <c r="Q138" s="293"/>
      <c r="R138" s="293"/>
      <c r="S138" s="293">
        <v>7512</v>
      </c>
      <c r="T138" s="325" t="s">
        <v>1404</v>
      </c>
      <c r="U138" s="325" t="s">
        <v>1400</v>
      </c>
      <c r="V138" s="325" t="s">
        <v>1400</v>
      </c>
      <c r="W138" s="293" t="s">
        <v>1267</v>
      </c>
      <c r="X138" s="293" t="s">
        <v>1278</v>
      </c>
      <c r="Y138" s="293" t="s">
        <v>1355</v>
      </c>
      <c r="Z138" s="293" t="s">
        <v>1408</v>
      </c>
      <c r="AA138" s="293">
        <v>248.37</v>
      </c>
      <c r="AB138" s="293">
        <v>3910.82</v>
      </c>
      <c r="AC138" s="288" t="s">
        <v>742</v>
      </c>
      <c r="AD138" s="288"/>
    </row>
    <row r="139" ht="41" customHeight="true" spans="1:30">
      <c r="A139" s="241">
        <v>132</v>
      </c>
      <c r="B139" s="325" t="s">
        <v>1409</v>
      </c>
      <c r="C139" s="325" t="s">
        <v>1410</v>
      </c>
      <c r="D139" s="325" t="s">
        <v>1411</v>
      </c>
      <c r="E139" s="325" t="s">
        <v>1267</v>
      </c>
      <c r="F139" s="325" t="s">
        <v>1412</v>
      </c>
      <c r="G139" s="327">
        <v>45635</v>
      </c>
      <c r="H139" s="327">
        <v>47460</v>
      </c>
      <c r="I139" s="293" t="s">
        <v>1271</v>
      </c>
      <c r="J139" s="325" t="s">
        <v>1352</v>
      </c>
      <c r="K139" s="293" t="s">
        <v>1353</v>
      </c>
      <c r="L139" s="330">
        <v>39762</v>
      </c>
      <c r="M139" s="325">
        <v>8114</v>
      </c>
      <c r="N139" s="332">
        <v>10578</v>
      </c>
      <c r="O139" s="325">
        <v>686</v>
      </c>
      <c r="P139" s="293"/>
      <c r="Q139" s="293"/>
      <c r="R139" s="293"/>
      <c r="S139" s="325">
        <v>2970</v>
      </c>
      <c r="T139" s="325" t="s">
        <v>1413</v>
      </c>
      <c r="U139" s="325" t="s">
        <v>1409</v>
      </c>
      <c r="V139" s="325" t="s">
        <v>1409</v>
      </c>
      <c r="W139" s="325" t="s">
        <v>1267</v>
      </c>
      <c r="X139" s="325" t="s">
        <v>1278</v>
      </c>
      <c r="Y139" s="325" t="s">
        <v>1355</v>
      </c>
      <c r="Z139" s="325" t="s">
        <v>1414</v>
      </c>
      <c r="AA139" s="293">
        <v>265</v>
      </c>
      <c r="AB139" s="293">
        <v>987</v>
      </c>
      <c r="AC139" s="288" t="s">
        <v>742</v>
      </c>
      <c r="AD139" s="288"/>
    </row>
    <row r="140" ht="41" customHeight="true" spans="1:30">
      <c r="A140" s="241">
        <v>133</v>
      </c>
      <c r="B140" s="325" t="s">
        <v>1409</v>
      </c>
      <c r="C140" s="325" t="s">
        <v>1410</v>
      </c>
      <c r="D140" s="325" t="s">
        <v>1415</v>
      </c>
      <c r="E140" s="325" t="s">
        <v>1267</v>
      </c>
      <c r="F140" s="325" t="s">
        <v>1416</v>
      </c>
      <c r="G140" s="327">
        <v>44048</v>
      </c>
      <c r="H140" s="327">
        <v>45873</v>
      </c>
      <c r="I140" s="293" t="s">
        <v>1271</v>
      </c>
      <c r="J140" s="325" t="s">
        <v>1352</v>
      </c>
      <c r="K140" s="293" t="s">
        <v>1353</v>
      </c>
      <c r="L140" s="330">
        <v>40028</v>
      </c>
      <c r="M140" s="325">
        <v>8114</v>
      </c>
      <c r="N140" s="332">
        <v>10685</v>
      </c>
      <c r="O140" s="325">
        <v>686</v>
      </c>
      <c r="P140" s="293"/>
      <c r="Q140" s="293"/>
      <c r="R140" s="293"/>
      <c r="S140" s="325">
        <v>2970</v>
      </c>
      <c r="T140" s="325" t="s">
        <v>1413</v>
      </c>
      <c r="U140" s="325" t="s">
        <v>1409</v>
      </c>
      <c r="V140" s="325" t="s">
        <v>1409</v>
      </c>
      <c r="W140" s="325" t="s">
        <v>1267</v>
      </c>
      <c r="X140" s="325" t="s">
        <v>1278</v>
      </c>
      <c r="Y140" s="325" t="s">
        <v>1355</v>
      </c>
      <c r="Z140" s="325" t="s">
        <v>1417</v>
      </c>
      <c r="AA140" s="293">
        <v>289</v>
      </c>
      <c r="AB140" s="293">
        <v>1045</v>
      </c>
      <c r="AC140" s="288" t="s">
        <v>742</v>
      </c>
      <c r="AD140" s="288"/>
    </row>
    <row r="141" ht="41" customHeight="true" spans="1:30">
      <c r="A141" s="241">
        <v>134</v>
      </c>
      <c r="B141" s="325" t="s">
        <v>1409</v>
      </c>
      <c r="C141" s="325" t="s">
        <v>1410</v>
      </c>
      <c r="D141" s="325" t="s">
        <v>1418</v>
      </c>
      <c r="E141" s="325" t="s">
        <v>1267</v>
      </c>
      <c r="F141" s="325" t="s">
        <v>1419</v>
      </c>
      <c r="G141" s="327">
        <v>44364</v>
      </c>
      <c r="H141" s="327">
        <v>46189</v>
      </c>
      <c r="I141" s="293" t="s">
        <v>1271</v>
      </c>
      <c r="J141" s="325" t="s">
        <v>1352</v>
      </c>
      <c r="K141" s="293" t="s">
        <v>1353</v>
      </c>
      <c r="L141" s="330">
        <v>40353</v>
      </c>
      <c r="M141" s="325">
        <v>8116</v>
      </c>
      <c r="N141" s="332">
        <v>10609</v>
      </c>
      <c r="O141" s="325">
        <v>686</v>
      </c>
      <c r="P141" s="293"/>
      <c r="Q141" s="293"/>
      <c r="R141" s="293"/>
      <c r="S141" s="325">
        <v>2970</v>
      </c>
      <c r="T141" s="325" t="s">
        <v>1413</v>
      </c>
      <c r="U141" s="325" t="s">
        <v>1409</v>
      </c>
      <c r="V141" s="325" t="s">
        <v>1409</v>
      </c>
      <c r="W141" s="325" t="s">
        <v>1267</v>
      </c>
      <c r="X141" s="325" t="s">
        <v>1278</v>
      </c>
      <c r="Y141" s="325" t="s">
        <v>1355</v>
      </c>
      <c r="Z141" s="325" t="s">
        <v>1417</v>
      </c>
      <c r="AA141" s="293">
        <v>264</v>
      </c>
      <c r="AB141" s="293">
        <v>1026</v>
      </c>
      <c r="AC141" s="288" t="s">
        <v>742</v>
      </c>
      <c r="AD141" s="288"/>
    </row>
    <row r="142" ht="41" customHeight="true" spans="1:30">
      <c r="A142" s="241">
        <v>135</v>
      </c>
      <c r="B142" s="325" t="s">
        <v>1409</v>
      </c>
      <c r="C142" s="325" t="s">
        <v>1410</v>
      </c>
      <c r="D142" s="325" t="s">
        <v>1420</v>
      </c>
      <c r="E142" s="325" t="s">
        <v>1267</v>
      </c>
      <c r="F142" s="325" t="s">
        <v>1421</v>
      </c>
      <c r="G142" s="327">
        <v>45474</v>
      </c>
      <c r="H142" s="327">
        <v>47299</v>
      </c>
      <c r="I142" s="293" t="s">
        <v>1271</v>
      </c>
      <c r="J142" s="325" t="s">
        <v>1352</v>
      </c>
      <c r="K142" s="293" t="s">
        <v>1353</v>
      </c>
      <c r="L142" s="330">
        <v>40982</v>
      </c>
      <c r="M142" s="325">
        <v>17530</v>
      </c>
      <c r="N142" s="332">
        <v>25858</v>
      </c>
      <c r="O142" s="325">
        <v>1226</v>
      </c>
      <c r="P142" s="293"/>
      <c r="Q142" s="293"/>
      <c r="R142" s="293"/>
      <c r="S142" s="325">
        <v>4400</v>
      </c>
      <c r="T142" s="325" t="s">
        <v>1413</v>
      </c>
      <c r="U142" s="325" t="s">
        <v>1409</v>
      </c>
      <c r="V142" s="325" t="s">
        <v>1409</v>
      </c>
      <c r="W142" s="325" t="s">
        <v>1267</v>
      </c>
      <c r="X142" s="325" t="s">
        <v>1278</v>
      </c>
      <c r="Y142" s="325" t="s">
        <v>1355</v>
      </c>
      <c r="Z142" s="325" t="s">
        <v>1422</v>
      </c>
      <c r="AA142" s="293">
        <v>418</v>
      </c>
      <c r="AB142" s="293">
        <v>1610</v>
      </c>
      <c r="AC142" s="288" t="s">
        <v>742</v>
      </c>
      <c r="AD142" s="288"/>
    </row>
    <row r="143" ht="41" customHeight="true" spans="1:30">
      <c r="A143" s="241">
        <v>136</v>
      </c>
      <c r="B143" s="325" t="s">
        <v>1423</v>
      </c>
      <c r="C143" s="325" t="s">
        <v>1424</v>
      </c>
      <c r="D143" s="326" t="s">
        <v>1425</v>
      </c>
      <c r="E143" s="293" t="s">
        <v>1267</v>
      </c>
      <c r="F143" s="326" t="s">
        <v>1426</v>
      </c>
      <c r="G143" s="328">
        <v>44621</v>
      </c>
      <c r="H143" s="328">
        <v>46446</v>
      </c>
      <c r="I143" s="293" t="s">
        <v>1271</v>
      </c>
      <c r="J143" s="293" t="s">
        <v>1352</v>
      </c>
      <c r="K143" s="293" t="s">
        <v>1353</v>
      </c>
      <c r="L143" s="331">
        <v>39067</v>
      </c>
      <c r="M143" s="326">
        <v>8088</v>
      </c>
      <c r="N143" s="333">
        <v>12327</v>
      </c>
      <c r="O143" s="326">
        <v>550</v>
      </c>
      <c r="P143" s="334"/>
      <c r="Q143" s="334"/>
      <c r="R143" s="334"/>
      <c r="S143" s="326">
        <v>2868</v>
      </c>
      <c r="T143" s="326" t="s">
        <v>1354</v>
      </c>
      <c r="U143" s="326" t="s">
        <v>1423</v>
      </c>
      <c r="V143" s="326" t="s">
        <v>1423</v>
      </c>
      <c r="W143" s="293" t="s">
        <v>1267</v>
      </c>
      <c r="X143" s="293" t="s">
        <v>1278</v>
      </c>
      <c r="Y143" s="293" t="s">
        <v>1297</v>
      </c>
      <c r="Z143" s="293" t="s">
        <v>1427</v>
      </c>
      <c r="AA143" s="293">
        <v>161.97</v>
      </c>
      <c r="AB143" s="293">
        <v>740.3</v>
      </c>
      <c r="AC143" s="288" t="s">
        <v>742</v>
      </c>
      <c r="AD143" s="288"/>
    </row>
    <row r="144" ht="41" customHeight="true" spans="1:30">
      <c r="A144" s="241">
        <v>137</v>
      </c>
      <c r="B144" s="325" t="s">
        <v>1423</v>
      </c>
      <c r="C144" s="325" t="s">
        <v>1424</v>
      </c>
      <c r="D144" s="326" t="s">
        <v>1428</v>
      </c>
      <c r="E144" s="293" t="s">
        <v>1267</v>
      </c>
      <c r="F144" s="326" t="s">
        <v>1429</v>
      </c>
      <c r="G144" s="328">
        <v>44704</v>
      </c>
      <c r="H144" s="328">
        <v>46529</v>
      </c>
      <c r="I144" s="293" t="s">
        <v>1271</v>
      </c>
      <c r="J144" s="293" t="s">
        <v>1272</v>
      </c>
      <c r="K144" s="293" t="s">
        <v>1273</v>
      </c>
      <c r="L144" s="331">
        <v>44201</v>
      </c>
      <c r="M144" s="326">
        <v>13036</v>
      </c>
      <c r="N144" s="333">
        <v>20305</v>
      </c>
      <c r="O144" s="326"/>
      <c r="P144" s="293"/>
      <c r="Q144" s="293"/>
      <c r="R144" s="293"/>
      <c r="S144" s="326">
        <v>2942</v>
      </c>
      <c r="T144" s="326" t="s">
        <v>1354</v>
      </c>
      <c r="U144" s="326" t="s">
        <v>1423</v>
      </c>
      <c r="V144" s="326" t="s">
        <v>1423</v>
      </c>
      <c r="W144" s="293" t="s">
        <v>1267</v>
      </c>
      <c r="X144" s="293" t="s">
        <v>1278</v>
      </c>
      <c r="Y144" s="293" t="s">
        <v>1297</v>
      </c>
      <c r="Z144" s="293" t="s">
        <v>1430</v>
      </c>
      <c r="AA144" s="293">
        <v>121.46</v>
      </c>
      <c r="AB144" s="293">
        <v>1155.23</v>
      </c>
      <c r="AC144" s="288" t="s">
        <v>742</v>
      </c>
      <c r="AD144" s="288"/>
    </row>
    <row r="145" ht="41" customHeight="true" spans="1:30">
      <c r="A145" s="241">
        <v>138</v>
      </c>
      <c r="B145" s="325" t="s">
        <v>1423</v>
      </c>
      <c r="C145" s="325" t="s">
        <v>1424</v>
      </c>
      <c r="D145" s="326" t="s">
        <v>1431</v>
      </c>
      <c r="E145" s="293" t="s">
        <v>1267</v>
      </c>
      <c r="F145" s="326" t="s">
        <v>1432</v>
      </c>
      <c r="G145" s="328">
        <v>44719</v>
      </c>
      <c r="H145" s="328">
        <v>46544</v>
      </c>
      <c r="I145" s="293" t="s">
        <v>1271</v>
      </c>
      <c r="J145" s="293" t="s">
        <v>1272</v>
      </c>
      <c r="K145" s="293" t="s">
        <v>1273</v>
      </c>
      <c r="L145" s="331">
        <v>39752</v>
      </c>
      <c r="M145" s="326">
        <v>10740</v>
      </c>
      <c r="N145" s="333">
        <v>17045</v>
      </c>
      <c r="O145" s="326"/>
      <c r="P145" s="293"/>
      <c r="Q145" s="293"/>
      <c r="R145" s="293"/>
      <c r="S145" s="326">
        <v>2942</v>
      </c>
      <c r="T145" s="326" t="s">
        <v>1354</v>
      </c>
      <c r="U145" s="326" t="s">
        <v>1423</v>
      </c>
      <c r="V145" s="326" t="s">
        <v>1423</v>
      </c>
      <c r="W145" s="293" t="s">
        <v>1267</v>
      </c>
      <c r="X145" s="293" t="s">
        <v>1278</v>
      </c>
      <c r="Y145" s="293" t="s">
        <v>1297</v>
      </c>
      <c r="Z145" s="293" t="s">
        <v>1430</v>
      </c>
      <c r="AA145" s="293">
        <v>145.36</v>
      </c>
      <c r="AB145" s="293">
        <v>1232.84</v>
      </c>
      <c r="AC145" s="288" t="s">
        <v>742</v>
      </c>
      <c r="AD145" s="288"/>
    </row>
    <row r="146" ht="41" customHeight="true" spans="1:30">
      <c r="A146" s="241">
        <v>139</v>
      </c>
      <c r="B146" s="293" t="s">
        <v>1433</v>
      </c>
      <c r="C146" s="293" t="s">
        <v>1434</v>
      </c>
      <c r="D146" s="293" t="s">
        <v>1435</v>
      </c>
      <c r="E146" s="317" t="s">
        <v>1267</v>
      </c>
      <c r="F146" s="293" t="s">
        <v>1436</v>
      </c>
      <c r="G146" s="303" t="s">
        <v>1437</v>
      </c>
      <c r="H146" s="303" t="s">
        <v>1438</v>
      </c>
      <c r="I146" s="293" t="s">
        <v>1271</v>
      </c>
      <c r="J146" s="293" t="s">
        <v>1272</v>
      </c>
      <c r="K146" s="293" t="s">
        <v>1273</v>
      </c>
      <c r="L146" s="307" t="s">
        <v>1439</v>
      </c>
      <c r="M146" s="293">
        <v>10248</v>
      </c>
      <c r="N146" s="318">
        <v>16662</v>
      </c>
      <c r="O146" s="293"/>
      <c r="P146" s="293"/>
      <c r="Q146" s="293"/>
      <c r="R146" s="293"/>
      <c r="S146" s="293">
        <v>3308</v>
      </c>
      <c r="T146" s="293" t="s">
        <v>1413</v>
      </c>
      <c r="U146" s="293" t="s">
        <v>1433</v>
      </c>
      <c r="V146" s="293" t="s">
        <v>1433</v>
      </c>
      <c r="W146" s="293" t="s">
        <v>1267</v>
      </c>
      <c r="X146" s="293" t="s">
        <v>1278</v>
      </c>
      <c r="Y146" s="293" t="s">
        <v>1440</v>
      </c>
      <c r="Z146" s="293" t="s">
        <v>1441</v>
      </c>
      <c r="AA146" s="293">
        <v>198.72</v>
      </c>
      <c r="AB146" s="293">
        <v>676.9</v>
      </c>
      <c r="AC146" s="288" t="s">
        <v>742</v>
      </c>
      <c r="AD146" s="288"/>
    </row>
    <row r="147" ht="41" customHeight="true" spans="1:30">
      <c r="A147" s="241">
        <v>140</v>
      </c>
      <c r="B147" s="293" t="s">
        <v>1433</v>
      </c>
      <c r="C147" s="293" t="s">
        <v>1434</v>
      </c>
      <c r="D147" s="293" t="s">
        <v>1442</v>
      </c>
      <c r="E147" s="317" t="s">
        <v>1267</v>
      </c>
      <c r="F147" s="293" t="s">
        <v>1443</v>
      </c>
      <c r="G147" s="303" t="s">
        <v>1444</v>
      </c>
      <c r="H147" s="303" t="s">
        <v>1445</v>
      </c>
      <c r="I147" s="293" t="s">
        <v>1271</v>
      </c>
      <c r="J147" s="293" t="s">
        <v>1446</v>
      </c>
      <c r="K147" s="261" t="s">
        <v>756</v>
      </c>
      <c r="L147" s="307" t="s">
        <v>1447</v>
      </c>
      <c r="M147" s="293">
        <v>3727</v>
      </c>
      <c r="N147" s="318">
        <v>5594</v>
      </c>
      <c r="O147" s="293">
        <v>315</v>
      </c>
      <c r="P147" s="293"/>
      <c r="Q147" s="293"/>
      <c r="R147" s="293"/>
      <c r="S147" s="293">
        <v>2000</v>
      </c>
      <c r="T147" s="293" t="s">
        <v>1413</v>
      </c>
      <c r="U147" s="293" t="s">
        <v>1433</v>
      </c>
      <c r="V147" s="293" t="s">
        <v>1433</v>
      </c>
      <c r="W147" s="293" t="s">
        <v>1267</v>
      </c>
      <c r="X147" s="293" t="s">
        <v>1278</v>
      </c>
      <c r="Y147" s="293" t="s">
        <v>1355</v>
      </c>
      <c r="Z147" s="293" t="s">
        <v>1448</v>
      </c>
      <c r="AA147" s="293">
        <v>86.9</v>
      </c>
      <c r="AB147" s="293">
        <v>289.2</v>
      </c>
      <c r="AC147" s="288" t="s">
        <v>742</v>
      </c>
      <c r="AD147" s="288"/>
    </row>
    <row r="148" ht="41" customHeight="true" spans="1:30">
      <c r="A148" s="241">
        <v>141</v>
      </c>
      <c r="B148" s="293" t="s">
        <v>1433</v>
      </c>
      <c r="C148" s="293" t="s">
        <v>1434</v>
      </c>
      <c r="D148" s="293" t="s">
        <v>1449</v>
      </c>
      <c r="E148" s="317" t="s">
        <v>1267</v>
      </c>
      <c r="F148" s="293" t="s">
        <v>1450</v>
      </c>
      <c r="G148" s="303">
        <v>45559</v>
      </c>
      <c r="H148" s="303">
        <v>47356</v>
      </c>
      <c r="I148" s="293" t="s">
        <v>1271</v>
      </c>
      <c r="J148" s="293" t="s">
        <v>1362</v>
      </c>
      <c r="K148" s="293" t="s">
        <v>1362</v>
      </c>
      <c r="L148" s="307" t="s">
        <v>1451</v>
      </c>
      <c r="M148" s="293">
        <v>8601</v>
      </c>
      <c r="N148" s="318">
        <v>11293</v>
      </c>
      <c r="O148" s="293">
        <v>681</v>
      </c>
      <c r="P148" s="293"/>
      <c r="Q148" s="293"/>
      <c r="R148" s="293"/>
      <c r="S148" s="293">
        <v>3960</v>
      </c>
      <c r="T148" s="293" t="s">
        <v>1413</v>
      </c>
      <c r="U148" s="293" t="s">
        <v>1452</v>
      </c>
      <c r="V148" s="293" t="s">
        <v>1433</v>
      </c>
      <c r="W148" s="293" t="s">
        <v>1267</v>
      </c>
      <c r="X148" s="293" t="s">
        <v>1278</v>
      </c>
      <c r="Y148" s="293" t="s">
        <v>1355</v>
      </c>
      <c r="Z148" s="293" t="s">
        <v>1453</v>
      </c>
      <c r="AA148" s="293">
        <v>127.18</v>
      </c>
      <c r="AB148" s="293">
        <v>887.5</v>
      </c>
      <c r="AC148" s="288" t="s">
        <v>742</v>
      </c>
      <c r="AD148" s="288"/>
    </row>
    <row r="149" ht="41" customHeight="true" spans="1:30">
      <c r="A149" s="241">
        <v>142</v>
      </c>
      <c r="B149" s="293" t="s">
        <v>1454</v>
      </c>
      <c r="C149" s="293" t="s">
        <v>1455</v>
      </c>
      <c r="D149" s="293" t="s">
        <v>1456</v>
      </c>
      <c r="E149" s="293" t="s">
        <v>1267</v>
      </c>
      <c r="F149" s="293" t="s">
        <v>1457</v>
      </c>
      <c r="G149" s="303">
        <v>45280</v>
      </c>
      <c r="H149" s="303">
        <v>47106</v>
      </c>
      <c r="I149" s="293" t="s">
        <v>1271</v>
      </c>
      <c r="J149" s="293" t="s">
        <v>1352</v>
      </c>
      <c r="K149" s="293" t="s">
        <v>1353</v>
      </c>
      <c r="L149" s="307">
        <v>40493</v>
      </c>
      <c r="M149" s="293">
        <v>3727</v>
      </c>
      <c r="N149" s="318">
        <v>5621</v>
      </c>
      <c r="O149" s="293">
        <v>315</v>
      </c>
      <c r="P149" s="293"/>
      <c r="Q149" s="293"/>
      <c r="R149" s="293"/>
      <c r="S149" s="293">
        <v>2000</v>
      </c>
      <c r="T149" s="293" t="s">
        <v>1275</v>
      </c>
      <c r="U149" s="293" t="s">
        <v>1458</v>
      </c>
      <c r="V149" s="293" t="s">
        <v>1458</v>
      </c>
      <c r="W149" s="293" t="s">
        <v>1267</v>
      </c>
      <c r="X149" s="293" t="s">
        <v>1278</v>
      </c>
      <c r="Y149" s="293" t="s">
        <v>1355</v>
      </c>
      <c r="Z149" s="293" t="s">
        <v>1459</v>
      </c>
      <c r="AA149" s="293">
        <v>40</v>
      </c>
      <c r="AB149" s="293">
        <v>620</v>
      </c>
      <c r="AC149" s="288" t="s">
        <v>742</v>
      </c>
      <c r="AD149" s="288"/>
    </row>
    <row r="150" ht="41" customHeight="true" spans="1:30">
      <c r="A150" s="241">
        <v>143</v>
      </c>
      <c r="B150" s="293" t="s">
        <v>1454</v>
      </c>
      <c r="C150" s="293" t="s">
        <v>1455</v>
      </c>
      <c r="D150" s="293" t="s">
        <v>1460</v>
      </c>
      <c r="E150" s="293" t="s">
        <v>1267</v>
      </c>
      <c r="F150" s="293" t="s">
        <v>1461</v>
      </c>
      <c r="G150" s="303">
        <v>44285</v>
      </c>
      <c r="H150" s="303">
        <v>46110</v>
      </c>
      <c r="I150" s="293" t="s">
        <v>1271</v>
      </c>
      <c r="J150" s="293" t="s">
        <v>1362</v>
      </c>
      <c r="K150" s="293" t="s">
        <v>1362</v>
      </c>
      <c r="L150" s="307">
        <v>38342</v>
      </c>
      <c r="M150" s="293">
        <v>4421</v>
      </c>
      <c r="N150" s="318">
        <v>6100</v>
      </c>
      <c r="O150" s="293">
        <v>378</v>
      </c>
      <c r="P150" s="293"/>
      <c r="Q150" s="293"/>
      <c r="R150" s="293"/>
      <c r="S150" s="293">
        <v>2000</v>
      </c>
      <c r="T150" s="293" t="s">
        <v>1275</v>
      </c>
      <c r="U150" s="293" t="s">
        <v>1458</v>
      </c>
      <c r="V150" s="293" t="s">
        <v>1458</v>
      </c>
      <c r="W150" s="293" t="s">
        <v>1267</v>
      </c>
      <c r="X150" s="293" t="s">
        <v>1278</v>
      </c>
      <c r="Y150" s="293" t="s">
        <v>1355</v>
      </c>
      <c r="Z150" s="293" t="s">
        <v>1462</v>
      </c>
      <c r="AA150" s="293">
        <v>10</v>
      </c>
      <c r="AB150" s="293">
        <v>59</v>
      </c>
      <c r="AC150" s="288" t="s">
        <v>742</v>
      </c>
      <c r="AD150" s="288"/>
    </row>
    <row r="151" ht="41" customHeight="true" spans="1:30">
      <c r="A151" s="241">
        <v>144</v>
      </c>
      <c r="B151" s="293" t="s">
        <v>1454</v>
      </c>
      <c r="C151" s="293" t="s">
        <v>1455</v>
      </c>
      <c r="D151" s="293" t="s">
        <v>1463</v>
      </c>
      <c r="E151" s="293" t="s">
        <v>1267</v>
      </c>
      <c r="F151" s="293" t="s">
        <v>1464</v>
      </c>
      <c r="G151" s="303">
        <v>43943</v>
      </c>
      <c r="H151" s="303">
        <v>45768</v>
      </c>
      <c r="I151" s="293" t="s">
        <v>1271</v>
      </c>
      <c r="J151" s="293" t="s">
        <v>1352</v>
      </c>
      <c r="K151" s="293" t="s">
        <v>1353</v>
      </c>
      <c r="L151" s="307">
        <v>39832</v>
      </c>
      <c r="M151" s="293">
        <v>4908</v>
      </c>
      <c r="N151" s="318">
        <v>6165</v>
      </c>
      <c r="O151" s="293">
        <v>413</v>
      </c>
      <c r="P151" s="293"/>
      <c r="Q151" s="293"/>
      <c r="R151" s="293"/>
      <c r="S151" s="293">
        <v>2500</v>
      </c>
      <c r="T151" s="293" t="s">
        <v>1275</v>
      </c>
      <c r="U151" s="293" t="s">
        <v>1458</v>
      </c>
      <c r="V151" s="293" t="s">
        <v>1458</v>
      </c>
      <c r="W151" s="293" t="s">
        <v>1267</v>
      </c>
      <c r="X151" s="293" t="s">
        <v>1278</v>
      </c>
      <c r="Y151" s="293" t="s">
        <v>1355</v>
      </c>
      <c r="Z151" s="293" t="s">
        <v>1465</v>
      </c>
      <c r="AA151" s="293">
        <v>55</v>
      </c>
      <c r="AB151" s="293">
        <v>940</v>
      </c>
      <c r="AC151" s="288" t="s">
        <v>742</v>
      </c>
      <c r="AD151" s="288"/>
    </row>
    <row r="152" ht="41" customHeight="true" spans="1:30">
      <c r="A152" s="241">
        <v>145</v>
      </c>
      <c r="B152" s="293" t="s">
        <v>1454</v>
      </c>
      <c r="C152" s="293" t="s">
        <v>1455</v>
      </c>
      <c r="D152" s="293" t="s">
        <v>1466</v>
      </c>
      <c r="E152" s="293" t="s">
        <v>1267</v>
      </c>
      <c r="F152" s="293" t="s">
        <v>1467</v>
      </c>
      <c r="G152" s="303">
        <v>45280</v>
      </c>
      <c r="H152" s="303">
        <v>47106</v>
      </c>
      <c r="I152" s="293" t="s">
        <v>1271</v>
      </c>
      <c r="J152" s="293" t="s">
        <v>1352</v>
      </c>
      <c r="K152" s="293" t="s">
        <v>1353</v>
      </c>
      <c r="L152" s="307">
        <v>38700</v>
      </c>
      <c r="M152" s="293">
        <v>4411</v>
      </c>
      <c r="N152" s="318">
        <v>6420</v>
      </c>
      <c r="O152" s="293">
        <v>410</v>
      </c>
      <c r="P152" s="293"/>
      <c r="Q152" s="293"/>
      <c r="R152" s="293"/>
      <c r="S152" s="293">
        <v>2060</v>
      </c>
      <c r="T152" s="293" t="s">
        <v>1275</v>
      </c>
      <c r="U152" s="293" t="s">
        <v>1458</v>
      </c>
      <c r="V152" s="293" t="s">
        <v>1458</v>
      </c>
      <c r="W152" s="293" t="s">
        <v>1267</v>
      </c>
      <c r="X152" s="293" t="s">
        <v>1278</v>
      </c>
      <c r="Y152" s="293" t="s">
        <v>1355</v>
      </c>
      <c r="Z152" s="293" t="s">
        <v>1465</v>
      </c>
      <c r="AA152" s="293">
        <v>86</v>
      </c>
      <c r="AB152" s="293">
        <v>806</v>
      </c>
      <c r="AC152" s="288" t="s">
        <v>742</v>
      </c>
      <c r="AD152" s="288"/>
    </row>
    <row r="153" ht="41" customHeight="true" spans="1:30">
      <c r="A153" s="241">
        <v>146</v>
      </c>
      <c r="B153" s="293" t="s">
        <v>1454</v>
      </c>
      <c r="C153" s="293" t="s">
        <v>1455</v>
      </c>
      <c r="D153" s="293" t="s">
        <v>1468</v>
      </c>
      <c r="E153" s="293" t="s">
        <v>1267</v>
      </c>
      <c r="F153" s="293" t="s">
        <v>1469</v>
      </c>
      <c r="G153" s="303">
        <v>44778</v>
      </c>
      <c r="H153" s="303">
        <v>46603</v>
      </c>
      <c r="I153" s="293" t="s">
        <v>1271</v>
      </c>
      <c r="J153" s="293" t="s">
        <v>1470</v>
      </c>
      <c r="K153" s="261" t="s">
        <v>756</v>
      </c>
      <c r="L153" s="307">
        <v>38232</v>
      </c>
      <c r="M153" s="293">
        <v>1975</v>
      </c>
      <c r="N153" s="318">
        <v>3041</v>
      </c>
      <c r="O153" s="293"/>
      <c r="P153" s="293"/>
      <c r="Q153" s="293"/>
      <c r="R153" s="293"/>
      <c r="S153" s="293">
        <v>735</v>
      </c>
      <c r="T153" s="293" t="s">
        <v>1275</v>
      </c>
      <c r="U153" s="293" t="s">
        <v>1458</v>
      </c>
      <c r="V153" s="293" t="s">
        <v>1458</v>
      </c>
      <c r="W153" s="334" t="s">
        <v>1267</v>
      </c>
      <c r="X153" s="293" t="s">
        <v>1278</v>
      </c>
      <c r="Y153" s="293" t="s">
        <v>1471</v>
      </c>
      <c r="Z153" s="293" t="s">
        <v>1472</v>
      </c>
      <c r="AA153" s="293">
        <v>70</v>
      </c>
      <c r="AB153" s="293">
        <v>0</v>
      </c>
      <c r="AC153" s="288" t="s">
        <v>742</v>
      </c>
      <c r="AD153" s="288"/>
    </row>
    <row r="154" ht="41" customHeight="true" spans="1:30">
      <c r="A154" s="241">
        <v>147</v>
      </c>
      <c r="B154" s="293" t="s">
        <v>1473</v>
      </c>
      <c r="C154" s="293" t="s">
        <v>1474</v>
      </c>
      <c r="D154" s="293" t="s">
        <v>1475</v>
      </c>
      <c r="E154" s="293" t="s">
        <v>1267</v>
      </c>
      <c r="F154" s="293" t="s">
        <v>1476</v>
      </c>
      <c r="G154" s="329" t="s">
        <v>1477</v>
      </c>
      <c r="H154" s="329" t="s">
        <v>1478</v>
      </c>
      <c r="I154" s="293" t="s">
        <v>1271</v>
      </c>
      <c r="J154" s="293" t="s">
        <v>1362</v>
      </c>
      <c r="K154" s="293" t="s">
        <v>1362</v>
      </c>
      <c r="L154" s="330" t="s">
        <v>1479</v>
      </c>
      <c r="M154" s="325">
        <v>8661</v>
      </c>
      <c r="N154" s="332">
        <v>11558</v>
      </c>
      <c r="O154" s="325">
        <v>750</v>
      </c>
      <c r="P154" s="293"/>
      <c r="Q154" s="293"/>
      <c r="R154" s="293"/>
      <c r="S154" s="325">
        <v>2970</v>
      </c>
      <c r="T154" s="325" t="s">
        <v>1413</v>
      </c>
      <c r="U154" s="325" t="s">
        <v>1473</v>
      </c>
      <c r="V154" s="325" t="s">
        <v>1473</v>
      </c>
      <c r="W154" s="293" t="s">
        <v>1267</v>
      </c>
      <c r="X154" s="293" t="s">
        <v>1278</v>
      </c>
      <c r="Y154" s="293" t="s">
        <v>1355</v>
      </c>
      <c r="Z154" s="293" t="s">
        <v>1480</v>
      </c>
      <c r="AA154" s="293">
        <v>125</v>
      </c>
      <c r="AB154" s="293">
        <v>1308</v>
      </c>
      <c r="AC154" s="288" t="s">
        <v>742</v>
      </c>
      <c r="AD154" s="288"/>
    </row>
    <row r="155" ht="41" customHeight="true" spans="1:30">
      <c r="A155" s="241">
        <v>148</v>
      </c>
      <c r="B155" s="293" t="s">
        <v>1473</v>
      </c>
      <c r="C155" s="293" t="s">
        <v>1474</v>
      </c>
      <c r="D155" s="293" t="s">
        <v>1481</v>
      </c>
      <c r="E155" s="293" t="s">
        <v>1267</v>
      </c>
      <c r="F155" s="293" t="s">
        <v>1482</v>
      </c>
      <c r="G155" s="329" t="s">
        <v>1477</v>
      </c>
      <c r="H155" s="329" t="s">
        <v>1478</v>
      </c>
      <c r="I155" s="293" t="s">
        <v>1271</v>
      </c>
      <c r="J155" s="293" t="s">
        <v>1362</v>
      </c>
      <c r="K155" s="293" t="s">
        <v>1362</v>
      </c>
      <c r="L155" s="330" t="s">
        <v>1483</v>
      </c>
      <c r="M155" s="325">
        <v>8661</v>
      </c>
      <c r="N155" s="332">
        <v>11558</v>
      </c>
      <c r="O155" s="325">
        <v>750</v>
      </c>
      <c r="P155" s="293"/>
      <c r="Q155" s="293"/>
      <c r="R155" s="293"/>
      <c r="S155" s="325">
        <v>2970</v>
      </c>
      <c r="T155" s="325" t="s">
        <v>1413</v>
      </c>
      <c r="U155" s="325" t="s">
        <v>1473</v>
      </c>
      <c r="V155" s="325" t="s">
        <v>1473</v>
      </c>
      <c r="W155" s="293" t="s">
        <v>1267</v>
      </c>
      <c r="X155" s="293" t="s">
        <v>1278</v>
      </c>
      <c r="Y155" s="293" t="s">
        <v>1355</v>
      </c>
      <c r="Z155" s="293" t="s">
        <v>1484</v>
      </c>
      <c r="AA155" s="293">
        <v>121</v>
      </c>
      <c r="AB155" s="293">
        <v>1193</v>
      </c>
      <c r="AC155" s="288" t="s">
        <v>742</v>
      </c>
      <c r="AD155" s="288"/>
    </row>
    <row r="156" ht="41" customHeight="true" spans="1:30">
      <c r="A156" s="241">
        <v>149</v>
      </c>
      <c r="B156" s="293" t="s">
        <v>1485</v>
      </c>
      <c r="C156" s="293" t="s">
        <v>1486</v>
      </c>
      <c r="D156" s="293" t="s">
        <v>1487</v>
      </c>
      <c r="E156" s="293" t="s">
        <v>1267</v>
      </c>
      <c r="F156" s="293" t="s">
        <v>1488</v>
      </c>
      <c r="G156" s="303" t="s">
        <v>1489</v>
      </c>
      <c r="H156" s="303" t="s">
        <v>1490</v>
      </c>
      <c r="I156" s="293" t="s">
        <v>1271</v>
      </c>
      <c r="J156" s="293" t="s">
        <v>1362</v>
      </c>
      <c r="K156" s="293" t="s">
        <v>1362</v>
      </c>
      <c r="L156" s="330">
        <v>41270</v>
      </c>
      <c r="M156" s="293">
        <v>12201</v>
      </c>
      <c r="N156" s="318">
        <v>16480</v>
      </c>
      <c r="O156" s="293">
        <v>1131</v>
      </c>
      <c r="P156" s="334"/>
      <c r="Q156" s="334"/>
      <c r="R156" s="334"/>
      <c r="S156" s="334">
        <v>4440</v>
      </c>
      <c r="T156" s="337" t="s">
        <v>1354</v>
      </c>
      <c r="U156" s="334" t="s">
        <v>1485</v>
      </c>
      <c r="V156" s="293" t="s">
        <v>1485</v>
      </c>
      <c r="W156" s="293" t="s">
        <v>1267</v>
      </c>
      <c r="X156" s="293" t="s">
        <v>1278</v>
      </c>
      <c r="Y156" s="293" t="s">
        <v>1355</v>
      </c>
      <c r="Z156" s="293" t="s">
        <v>1491</v>
      </c>
      <c r="AA156" s="293">
        <v>72.3</v>
      </c>
      <c r="AB156" s="293">
        <v>1653</v>
      </c>
      <c r="AC156" s="288" t="s">
        <v>742</v>
      </c>
      <c r="AD156" s="288"/>
    </row>
    <row r="157" ht="41" customHeight="true" spans="1:30">
      <c r="A157" s="241">
        <v>150</v>
      </c>
      <c r="B157" s="293" t="s">
        <v>1492</v>
      </c>
      <c r="C157" s="293" t="s">
        <v>1493</v>
      </c>
      <c r="D157" s="293" t="s">
        <v>1494</v>
      </c>
      <c r="E157" s="293" t="s">
        <v>1267</v>
      </c>
      <c r="F157" s="293" t="s">
        <v>1495</v>
      </c>
      <c r="G157" s="303" t="s">
        <v>1293</v>
      </c>
      <c r="H157" s="303" t="s">
        <v>1496</v>
      </c>
      <c r="I157" s="293" t="s">
        <v>1271</v>
      </c>
      <c r="J157" s="293" t="s">
        <v>1352</v>
      </c>
      <c r="K157" s="293" t="s">
        <v>1353</v>
      </c>
      <c r="L157" s="307" t="s">
        <v>1497</v>
      </c>
      <c r="M157" s="293">
        <v>8057</v>
      </c>
      <c r="N157" s="318">
        <v>10325</v>
      </c>
      <c r="O157" s="293">
        <v>724</v>
      </c>
      <c r="P157" s="293"/>
      <c r="Q157" s="293"/>
      <c r="R157" s="293"/>
      <c r="S157" s="293">
        <v>2930</v>
      </c>
      <c r="T157" s="337" t="s">
        <v>1354</v>
      </c>
      <c r="U157" s="293" t="s">
        <v>1492</v>
      </c>
      <c r="V157" s="293" t="s">
        <v>1288</v>
      </c>
      <c r="W157" s="293" t="s">
        <v>1267</v>
      </c>
      <c r="X157" s="293" t="s">
        <v>1278</v>
      </c>
      <c r="Y157" s="293" t="s">
        <v>1355</v>
      </c>
      <c r="Z157" s="293" t="s">
        <v>1498</v>
      </c>
      <c r="AA157" s="293">
        <v>69.5</v>
      </c>
      <c r="AB157" s="293">
        <v>1050</v>
      </c>
      <c r="AC157" s="288" t="s">
        <v>742</v>
      </c>
      <c r="AD157" s="288"/>
    </row>
    <row r="158" ht="41" customHeight="true" spans="1:30">
      <c r="A158" s="241">
        <v>151</v>
      </c>
      <c r="B158" s="242" t="s">
        <v>1499</v>
      </c>
      <c r="C158" s="242" t="s">
        <v>1500</v>
      </c>
      <c r="D158" s="242" t="s">
        <v>1501</v>
      </c>
      <c r="E158" s="242" t="s">
        <v>733</v>
      </c>
      <c r="F158" s="242" t="s">
        <v>1502</v>
      </c>
      <c r="G158" s="255" t="s">
        <v>1503</v>
      </c>
      <c r="H158" s="255" t="s">
        <v>1504</v>
      </c>
      <c r="I158" s="242" t="s">
        <v>735</v>
      </c>
      <c r="J158" s="242" t="s">
        <v>769</v>
      </c>
      <c r="K158" s="242" t="s">
        <v>769</v>
      </c>
      <c r="L158" s="255" t="s">
        <v>1505</v>
      </c>
      <c r="M158" s="309">
        <v>21188</v>
      </c>
      <c r="N158" s="335">
        <v>32522</v>
      </c>
      <c r="O158" s="242">
        <v>1906</v>
      </c>
      <c r="P158" s="242">
        <v>0</v>
      </c>
      <c r="Q158" s="242">
        <v>0</v>
      </c>
      <c r="R158" s="242">
        <v>0</v>
      </c>
      <c r="S158" s="242">
        <v>5190</v>
      </c>
      <c r="T158" s="335" t="s">
        <v>987</v>
      </c>
      <c r="U158" s="242" t="s">
        <v>1499</v>
      </c>
      <c r="V158" s="242" t="s">
        <v>1499</v>
      </c>
      <c r="W158" s="242" t="s">
        <v>733</v>
      </c>
      <c r="X158" s="242" t="s">
        <v>739</v>
      </c>
      <c r="Y158" s="242" t="s">
        <v>1506</v>
      </c>
      <c r="Z158" s="242" t="s">
        <v>942</v>
      </c>
      <c r="AA158" s="278">
        <v>156.2</v>
      </c>
      <c r="AB158" s="278">
        <v>3291.2</v>
      </c>
      <c r="AC158" s="242" t="s">
        <v>742</v>
      </c>
      <c r="AD158" s="269"/>
    </row>
    <row r="159" ht="41" customHeight="true" spans="1:30">
      <c r="A159" s="241">
        <v>152</v>
      </c>
      <c r="B159" s="242" t="s">
        <v>1507</v>
      </c>
      <c r="C159" s="242" t="s">
        <v>1508</v>
      </c>
      <c r="D159" s="242" t="s">
        <v>1509</v>
      </c>
      <c r="E159" s="242" t="s">
        <v>733</v>
      </c>
      <c r="F159" s="242" t="s">
        <v>1510</v>
      </c>
      <c r="G159" s="294">
        <v>44406</v>
      </c>
      <c r="H159" s="294">
        <v>46053</v>
      </c>
      <c r="I159" s="242" t="s">
        <v>735</v>
      </c>
      <c r="J159" s="242" t="s">
        <v>736</v>
      </c>
      <c r="K159" s="242" t="s">
        <v>737</v>
      </c>
      <c r="L159" s="255" t="s">
        <v>1511</v>
      </c>
      <c r="M159" s="309">
        <v>13212</v>
      </c>
      <c r="N159" s="242">
        <v>21690</v>
      </c>
      <c r="O159" s="242">
        <v>0</v>
      </c>
      <c r="P159" s="242">
        <v>0</v>
      </c>
      <c r="Q159" s="242">
        <v>0</v>
      </c>
      <c r="R159" s="242">
        <v>0</v>
      </c>
      <c r="S159" s="242">
        <v>3906</v>
      </c>
      <c r="T159" s="242" t="s">
        <v>987</v>
      </c>
      <c r="U159" s="242" t="s">
        <v>1507</v>
      </c>
      <c r="V159" s="242" t="s">
        <v>1206</v>
      </c>
      <c r="W159" s="242" t="s">
        <v>733</v>
      </c>
      <c r="X159" s="242" t="s">
        <v>739</v>
      </c>
      <c r="Y159" s="242" t="s">
        <v>1210</v>
      </c>
      <c r="Z159" s="242" t="s">
        <v>1512</v>
      </c>
      <c r="AA159" s="242">
        <v>221.6</v>
      </c>
      <c r="AB159" s="242">
        <v>1295.1</v>
      </c>
      <c r="AC159" s="242" t="s">
        <v>742</v>
      </c>
      <c r="AD159" s="242"/>
    </row>
    <row r="160" ht="41" customHeight="true" spans="1:30">
      <c r="A160" s="241">
        <v>153</v>
      </c>
      <c r="B160" s="242" t="s">
        <v>1513</v>
      </c>
      <c r="C160" s="242" t="s">
        <v>1514</v>
      </c>
      <c r="D160" s="242" t="s">
        <v>1515</v>
      </c>
      <c r="E160" s="242" t="s">
        <v>733</v>
      </c>
      <c r="F160" s="242" t="s">
        <v>1516</v>
      </c>
      <c r="G160" s="294">
        <v>45149</v>
      </c>
      <c r="H160" s="294">
        <v>46792</v>
      </c>
      <c r="I160" s="242" t="s">
        <v>735</v>
      </c>
      <c r="J160" s="242" t="s">
        <v>1517</v>
      </c>
      <c r="K160" s="242" t="s">
        <v>756</v>
      </c>
      <c r="L160" s="294">
        <v>44886</v>
      </c>
      <c r="M160" s="309">
        <v>9083</v>
      </c>
      <c r="N160" s="242">
        <v>13949</v>
      </c>
      <c r="O160" s="242">
        <v>591</v>
      </c>
      <c r="P160" s="242">
        <v>0</v>
      </c>
      <c r="Q160" s="242">
        <v>0</v>
      </c>
      <c r="R160" s="242">
        <v>0</v>
      </c>
      <c r="S160" s="242">
        <v>2970</v>
      </c>
      <c r="T160" s="242" t="s">
        <v>987</v>
      </c>
      <c r="U160" s="242" t="s">
        <v>1513</v>
      </c>
      <c r="V160" s="242" t="s">
        <v>1518</v>
      </c>
      <c r="W160" s="242" t="s">
        <v>733</v>
      </c>
      <c r="X160" s="242" t="s">
        <v>739</v>
      </c>
      <c r="Y160" s="242" t="s">
        <v>1009</v>
      </c>
      <c r="Z160" s="242" t="s">
        <v>1519</v>
      </c>
      <c r="AA160" s="242">
        <v>114.8</v>
      </c>
      <c r="AB160" s="242">
        <v>548.1</v>
      </c>
      <c r="AC160" s="242" t="s">
        <v>742</v>
      </c>
      <c r="AD160" s="242"/>
    </row>
    <row r="161" ht="41" customHeight="true" spans="1:30">
      <c r="A161" s="241">
        <v>154</v>
      </c>
      <c r="B161" s="242" t="s">
        <v>1520</v>
      </c>
      <c r="C161" s="242" t="s">
        <v>1521</v>
      </c>
      <c r="D161" s="242" t="s">
        <v>1522</v>
      </c>
      <c r="E161" s="242" t="s">
        <v>733</v>
      </c>
      <c r="F161" s="242" t="s">
        <v>1523</v>
      </c>
      <c r="G161" s="255" t="s">
        <v>1524</v>
      </c>
      <c r="H161" s="255" t="s">
        <v>1525</v>
      </c>
      <c r="I161" s="242" t="s">
        <v>754</v>
      </c>
      <c r="J161" s="242" t="s">
        <v>736</v>
      </c>
      <c r="K161" s="242" t="s">
        <v>737</v>
      </c>
      <c r="L161" s="255" t="s">
        <v>1526</v>
      </c>
      <c r="M161" s="309">
        <v>10248</v>
      </c>
      <c r="N161" s="242">
        <v>17000</v>
      </c>
      <c r="O161" s="242">
        <v>0</v>
      </c>
      <c r="P161" s="242">
        <v>0</v>
      </c>
      <c r="Q161" s="242">
        <v>0</v>
      </c>
      <c r="R161" s="242">
        <v>0</v>
      </c>
      <c r="S161" s="242">
        <v>2970</v>
      </c>
      <c r="T161" s="242" t="s">
        <v>947</v>
      </c>
      <c r="U161" s="242" t="s">
        <v>1520</v>
      </c>
      <c r="V161" s="242" t="s">
        <v>1520</v>
      </c>
      <c r="W161" s="242" t="s">
        <v>733</v>
      </c>
      <c r="X161" s="242" t="s">
        <v>739</v>
      </c>
      <c r="Y161" s="242" t="s">
        <v>1527</v>
      </c>
      <c r="Z161" s="242" t="s">
        <v>1528</v>
      </c>
      <c r="AA161" s="242">
        <v>219.92</v>
      </c>
      <c r="AB161" s="242">
        <v>1140.71</v>
      </c>
      <c r="AC161" s="242" t="s">
        <v>742</v>
      </c>
      <c r="AD161" s="242"/>
    </row>
    <row r="162" ht="41" customHeight="true" spans="1:30">
      <c r="A162" s="241">
        <v>155</v>
      </c>
      <c r="B162" s="242" t="s">
        <v>1520</v>
      </c>
      <c r="C162" s="242" t="s">
        <v>1521</v>
      </c>
      <c r="D162" s="242" t="s">
        <v>1529</v>
      </c>
      <c r="E162" s="242" t="s">
        <v>733</v>
      </c>
      <c r="F162" s="242" t="s">
        <v>1530</v>
      </c>
      <c r="G162" s="255" t="s">
        <v>1531</v>
      </c>
      <c r="H162" s="255" t="s">
        <v>1532</v>
      </c>
      <c r="I162" s="242" t="s">
        <v>754</v>
      </c>
      <c r="J162" s="242" t="s">
        <v>736</v>
      </c>
      <c r="K162" s="242" t="s">
        <v>737</v>
      </c>
      <c r="L162" s="255" t="s">
        <v>1533</v>
      </c>
      <c r="M162" s="309">
        <v>10901</v>
      </c>
      <c r="N162" s="242">
        <v>17348</v>
      </c>
      <c r="O162" s="242">
        <v>0</v>
      </c>
      <c r="P162" s="242">
        <v>0</v>
      </c>
      <c r="Q162" s="242">
        <v>0</v>
      </c>
      <c r="R162" s="242">
        <v>0</v>
      </c>
      <c r="S162" s="242">
        <v>2942</v>
      </c>
      <c r="T162" s="242" t="s">
        <v>947</v>
      </c>
      <c r="U162" s="242" t="s">
        <v>1520</v>
      </c>
      <c r="V162" s="242" t="s">
        <v>1520</v>
      </c>
      <c r="W162" s="242" t="s">
        <v>733</v>
      </c>
      <c r="X162" s="242" t="s">
        <v>739</v>
      </c>
      <c r="Y162" s="242" t="s">
        <v>1527</v>
      </c>
      <c r="Z162" s="242" t="s">
        <v>1528</v>
      </c>
      <c r="AA162" s="242">
        <v>220.57</v>
      </c>
      <c r="AB162" s="242">
        <v>1205.67</v>
      </c>
      <c r="AC162" s="242" t="s">
        <v>742</v>
      </c>
      <c r="AD162" s="242"/>
    </row>
    <row r="163" ht="41" customHeight="true" spans="1:30">
      <c r="A163" s="241">
        <v>156</v>
      </c>
      <c r="B163" s="242" t="s">
        <v>1520</v>
      </c>
      <c r="C163" s="242" t="s">
        <v>1521</v>
      </c>
      <c r="D163" s="242" t="s">
        <v>1534</v>
      </c>
      <c r="E163" s="242" t="s">
        <v>733</v>
      </c>
      <c r="F163" s="242" t="s">
        <v>1535</v>
      </c>
      <c r="G163" s="255" t="s">
        <v>1536</v>
      </c>
      <c r="H163" s="255" t="s">
        <v>1537</v>
      </c>
      <c r="I163" s="242" t="s">
        <v>754</v>
      </c>
      <c r="J163" s="242" t="s">
        <v>736</v>
      </c>
      <c r="K163" s="242" t="s">
        <v>737</v>
      </c>
      <c r="L163" s="255" t="s">
        <v>1538</v>
      </c>
      <c r="M163" s="309">
        <v>2980</v>
      </c>
      <c r="N163" s="242">
        <v>5200</v>
      </c>
      <c r="O163" s="242">
        <v>0</v>
      </c>
      <c r="P163" s="242">
        <v>0</v>
      </c>
      <c r="Q163" s="242">
        <v>0</v>
      </c>
      <c r="R163" s="242">
        <v>0</v>
      </c>
      <c r="S163" s="242">
        <v>1764</v>
      </c>
      <c r="T163" s="242" t="s">
        <v>947</v>
      </c>
      <c r="U163" s="242" t="s">
        <v>1539</v>
      </c>
      <c r="V163" s="242" t="s">
        <v>1520</v>
      </c>
      <c r="W163" s="242" t="s">
        <v>733</v>
      </c>
      <c r="X163" s="242" t="s">
        <v>739</v>
      </c>
      <c r="Y163" s="242" t="s">
        <v>1210</v>
      </c>
      <c r="Z163" s="242" t="s">
        <v>1540</v>
      </c>
      <c r="AA163" s="242">
        <v>151.64</v>
      </c>
      <c r="AB163" s="242">
        <v>0</v>
      </c>
      <c r="AC163" s="242" t="s">
        <v>742</v>
      </c>
      <c r="AD163" s="242"/>
    </row>
    <row r="164" ht="41" customHeight="true" spans="1:30">
      <c r="A164" s="241">
        <v>157</v>
      </c>
      <c r="B164" s="242" t="s">
        <v>1520</v>
      </c>
      <c r="C164" s="242" t="s">
        <v>1521</v>
      </c>
      <c r="D164" s="242" t="s">
        <v>1541</v>
      </c>
      <c r="E164" s="242" t="s">
        <v>733</v>
      </c>
      <c r="F164" s="242" t="s">
        <v>1542</v>
      </c>
      <c r="G164" s="255" t="s">
        <v>1543</v>
      </c>
      <c r="H164" s="255" t="s">
        <v>1544</v>
      </c>
      <c r="I164" s="242" t="s">
        <v>754</v>
      </c>
      <c r="J164" s="242" t="s">
        <v>736</v>
      </c>
      <c r="K164" s="242" t="s">
        <v>737</v>
      </c>
      <c r="L164" s="255" t="s">
        <v>1545</v>
      </c>
      <c r="M164" s="309">
        <v>4490</v>
      </c>
      <c r="N164" s="242">
        <v>7052</v>
      </c>
      <c r="O164" s="242">
        <v>0</v>
      </c>
      <c r="P164" s="242">
        <v>0</v>
      </c>
      <c r="Q164" s="242">
        <v>0</v>
      </c>
      <c r="R164" s="242">
        <v>0</v>
      </c>
      <c r="S164" s="242">
        <v>2000</v>
      </c>
      <c r="T164" s="242" t="s">
        <v>947</v>
      </c>
      <c r="U164" s="242" t="s">
        <v>1520</v>
      </c>
      <c r="V164" s="242" t="s">
        <v>1520</v>
      </c>
      <c r="W164" s="242" t="s">
        <v>733</v>
      </c>
      <c r="X164" s="242" t="s">
        <v>739</v>
      </c>
      <c r="Y164" s="242" t="s">
        <v>1527</v>
      </c>
      <c r="Z164" s="242" t="s">
        <v>1528</v>
      </c>
      <c r="AA164" s="242">
        <v>183.16</v>
      </c>
      <c r="AB164" s="242">
        <v>646.96</v>
      </c>
      <c r="AC164" s="242" t="s">
        <v>742</v>
      </c>
      <c r="AD164" s="242"/>
    </row>
    <row r="165" ht="41" customHeight="true" spans="1:30">
      <c r="A165" s="241">
        <v>158</v>
      </c>
      <c r="B165" s="242" t="s">
        <v>1520</v>
      </c>
      <c r="C165" s="242" t="s">
        <v>1521</v>
      </c>
      <c r="D165" s="242" t="s">
        <v>1546</v>
      </c>
      <c r="E165" s="242" t="s">
        <v>733</v>
      </c>
      <c r="F165" s="242" t="s">
        <v>1547</v>
      </c>
      <c r="G165" s="255" t="s">
        <v>1548</v>
      </c>
      <c r="H165" s="255" t="s">
        <v>1549</v>
      </c>
      <c r="I165" s="242" t="s">
        <v>735</v>
      </c>
      <c r="J165" s="242" t="s">
        <v>736</v>
      </c>
      <c r="K165" s="242" t="s">
        <v>737</v>
      </c>
      <c r="L165" s="255" t="s">
        <v>1550</v>
      </c>
      <c r="M165" s="309">
        <v>9753</v>
      </c>
      <c r="N165" s="242">
        <v>16028</v>
      </c>
      <c r="O165" s="242">
        <v>0</v>
      </c>
      <c r="P165" s="242">
        <v>0</v>
      </c>
      <c r="Q165" s="242">
        <v>0</v>
      </c>
      <c r="R165" s="242">
        <v>0</v>
      </c>
      <c r="S165" s="242">
        <v>2970</v>
      </c>
      <c r="T165" s="242" t="s">
        <v>947</v>
      </c>
      <c r="U165" s="242" t="s">
        <v>1520</v>
      </c>
      <c r="V165" s="242" t="s">
        <v>1520</v>
      </c>
      <c r="W165" s="242" t="s">
        <v>733</v>
      </c>
      <c r="X165" s="242" t="s">
        <v>739</v>
      </c>
      <c r="Y165" s="242" t="s">
        <v>1551</v>
      </c>
      <c r="Z165" s="242" t="s">
        <v>1528</v>
      </c>
      <c r="AA165" s="242">
        <v>314.01</v>
      </c>
      <c r="AB165" s="242">
        <v>1127.06</v>
      </c>
      <c r="AC165" s="242" t="s">
        <v>742</v>
      </c>
      <c r="AD165" s="242"/>
    </row>
    <row r="166" ht="41" customHeight="true" spans="1:30">
      <c r="A166" s="241">
        <v>159</v>
      </c>
      <c r="B166" s="242" t="s">
        <v>1518</v>
      </c>
      <c r="C166" s="242" t="s">
        <v>1552</v>
      </c>
      <c r="D166" s="242" t="s">
        <v>1553</v>
      </c>
      <c r="E166" s="242" t="s">
        <v>733</v>
      </c>
      <c r="F166" s="242" t="s">
        <v>1554</v>
      </c>
      <c r="G166" s="255" t="s">
        <v>1555</v>
      </c>
      <c r="H166" s="255" t="s">
        <v>1556</v>
      </c>
      <c r="I166" s="242" t="s">
        <v>735</v>
      </c>
      <c r="J166" s="242" t="s">
        <v>736</v>
      </c>
      <c r="K166" s="242" t="s">
        <v>737</v>
      </c>
      <c r="L166" s="255" t="s">
        <v>1557</v>
      </c>
      <c r="M166" s="309">
        <v>5722</v>
      </c>
      <c r="N166" s="242">
        <v>8210</v>
      </c>
      <c r="O166" s="242">
        <v>0</v>
      </c>
      <c r="P166" s="242">
        <v>0</v>
      </c>
      <c r="Q166" s="242">
        <v>0</v>
      </c>
      <c r="R166" s="242">
        <v>0</v>
      </c>
      <c r="S166" s="242">
        <v>2206</v>
      </c>
      <c r="T166" s="242" t="s">
        <v>947</v>
      </c>
      <c r="U166" s="242" t="s">
        <v>1558</v>
      </c>
      <c r="V166" s="242" t="s">
        <v>1518</v>
      </c>
      <c r="W166" s="242" t="s">
        <v>733</v>
      </c>
      <c r="X166" s="242" t="s">
        <v>739</v>
      </c>
      <c r="Y166" s="242" t="s">
        <v>1559</v>
      </c>
      <c r="Z166" s="242" t="s">
        <v>1560</v>
      </c>
      <c r="AA166" s="309">
        <v>388.22</v>
      </c>
      <c r="AB166" s="309">
        <v>1095.08</v>
      </c>
      <c r="AC166" s="242" t="s">
        <v>742</v>
      </c>
      <c r="AD166" s="242" t="s">
        <v>859</v>
      </c>
    </row>
    <row r="167" ht="41" customHeight="true" spans="1:30">
      <c r="A167" s="241">
        <v>160</v>
      </c>
      <c r="B167" s="242" t="s">
        <v>1518</v>
      </c>
      <c r="C167" s="242" t="s">
        <v>1552</v>
      </c>
      <c r="D167" s="242" t="s">
        <v>1561</v>
      </c>
      <c r="E167" s="242" t="s">
        <v>733</v>
      </c>
      <c r="F167" s="242" t="s">
        <v>1562</v>
      </c>
      <c r="G167" s="255" t="s">
        <v>1563</v>
      </c>
      <c r="H167" s="255" t="s">
        <v>1564</v>
      </c>
      <c r="I167" s="242" t="s">
        <v>735</v>
      </c>
      <c r="J167" s="242" t="s">
        <v>736</v>
      </c>
      <c r="K167" s="242" t="s">
        <v>737</v>
      </c>
      <c r="L167" s="255" t="s">
        <v>1565</v>
      </c>
      <c r="M167" s="309">
        <v>5722</v>
      </c>
      <c r="N167" s="242">
        <v>8272</v>
      </c>
      <c r="O167" s="242">
        <v>0</v>
      </c>
      <c r="P167" s="242">
        <v>0</v>
      </c>
      <c r="Q167" s="242">
        <v>0</v>
      </c>
      <c r="R167" s="242">
        <v>0</v>
      </c>
      <c r="S167" s="242">
        <v>2206</v>
      </c>
      <c r="T167" s="242" t="s">
        <v>947</v>
      </c>
      <c r="U167" s="242" t="s">
        <v>1518</v>
      </c>
      <c r="V167" s="242" t="s">
        <v>1518</v>
      </c>
      <c r="W167" s="242" t="s">
        <v>733</v>
      </c>
      <c r="X167" s="242" t="s">
        <v>739</v>
      </c>
      <c r="Y167" s="242" t="s">
        <v>1566</v>
      </c>
      <c r="Z167" s="242" t="s">
        <v>1567</v>
      </c>
      <c r="AA167" s="309">
        <v>428.58</v>
      </c>
      <c r="AB167" s="309">
        <v>1225.29</v>
      </c>
      <c r="AC167" s="242" t="s">
        <v>742</v>
      </c>
      <c r="AD167" s="242"/>
    </row>
    <row r="168" ht="41" customHeight="true" spans="1:30">
      <c r="A168" s="241">
        <v>161</v>
      </c>
      <c r="B168" s="242" t="s">
        <v>1518</v>
      </c>
      <c r="C168" s="242" t="s">
        <v>1552</v>
      </c>
      <c r="D168" s="242" t="s">
        <v>1568</v>
      </c>
      <c r="E168" s="242" t="s">
        <v>733</v>
      </c>
      <c r="F168" s="242" t="s">
        <v>1569</v>
      </c>
      <c r="G168" s="255" t="s">
        <v>1570</v>
      </c>
      <c r="H168" s="255" t="s">
        <v>1571</v>
      </c>
      <c r="I168" s="242" t="s">
        <v>735</v>
      </c>
      <c r="J168" s="242" t="s">
        <v>736</v>
      </c>
      <c r="K168" s="242" t="s">
        <v>737</v>
      </c>
      <c r="L168" s="255" t="s">
        <v>1572</v>
      </c>
      <c r="M168" s="309">
        <v>7284</v>
      </c>
      <c r="N168" s="242">
        <v>11944</v>
      </c>
      <c r="O168" s="242">
        <v>0</v>
      </c>
      <c r="P168" s="242">
        <v>0</v>
      </c>
      <c r="Q168" s="242">
        <v>0</v>
      </c>
      <c r="R168" s="242">
        <v>0</v>
      </c>
      <c r="S168" s="242">
        <v>2941</v>
      </c>
      <c r="T168" s="242" t="s">
        <v>947</v>
      </c>
      <c r="U168" s="242" t="s">
        <v>1518</v>
      </c>
      <c r="V168" s="242" t="s">
        <v>1518</v>
      </c>
      <c r="W168" s="242" t="s">
        <v>733</v>
      </c>
      <c r="X168" s="242" t="s">
        <v>739</v>
      </c>
      <c r="Y168" s="242" t="s">
        <v>1573</v>
      </c>
      <c r="Z168" s="242" t="s">
        <v>1567</v>
      </c>
      <c r="AA168" s="309">
        <v>571.3187</v>
      </c>
      <c r="AB168" s="309">
        <v>1700.27</v>
      </c>
      <c r="AC168" s="242" t="s">
        <v>742</v>
      </c>
      <c r="AD168" s="242"/>
    </row>
    <row r="169" ht="41" customHeight="true" spans="1:30">
      <c r="A169" s="241">
        <v>162</v>
      </c>
      <c r="B169" s="243" t="s">
        <v>1518</v>
      </c>
      <c r="C169" s="243" t="s">
        <v>1552</v>
      </c>
      <c r="D169" s="243" t="s">
        <v>1574</v>
      </c>
      <c r="E169" s="243" t="s">
        <v>733</v>
      </c>
      <c r="F169" s="243" t="s">
        <v>1575</v>
      </c>
      <c r="G169" s="302" t="s">
        <v>1563</v>
      </c>
      <c r="H169" s="302" t="s">
        <v>1564</v>
      </c>
      <c r="I169" s="243" t="s">
        <v>735</v>
      </c>
      <c r="J169" s="243" t="s">
        <v>755</v>
      </c>
      <c r="K169" s="243" t="s">
        <v>756</v>
      </c>
      <c r="L169" s="302" t="s">
        <v>1576</v>
      </c>
      <c r="M169" s="324">
        <v>499</v>
      </c>
      <c r="N169" s="243">
        <v>980</v>
      </c>
      <c r="O169" s="243">
        <v>0</v>
      </c>
      <c r="P169" s="243">
        <v>0</v>
      </c>
      <c r="Q169" s="243">
        <v>0</v>
      </c>
      <c r="R169" s="243">
        <v>0</v>
      </c>
      <c r="S169" s="243">
        <v>218</v>
      </c>
      <c r="T169" s="243" t="s">
        <v>947</v>
      </c>
      <c r="U169" s="243" t="s">
        <v>1518</v>
      </c>
      <c r="V169" s="243" t="s">
        <v>1518</v>
      </c>
      <c r="W169" s="243" t="s">
        <v>733</v>
      </c>
      <c r="X169" s="243" t="s">
        <v>739</v>
      </c>
      <c r="Y169" s="243" t="s">
        <v>1577</v>
      </c>
      <c r="Z169" s="243" t="s">
        <v>1578</v>
      </c>
      <c r="AA169" s="324">
        <v>82.43</v>
      </c>
      <c r="AB169" s="324">
        <v>0</v>
      </c>
      <c r="AC169" s="243" t="s">
        <v>746</v>
      </c>
      <c r="AD169" s="243" t="s">
        <v>1579</v>
      </c>
    </row>
    <row r="170" ht="41" customHeight="true" spans="1:30">
      <c r="A170" s="241">
        <v>163</v>
      </c>
      <c r="B170" s="242" t="s">
        <v>1518</v>
      </c>
      <c r="C170" s="242" t="s">
        <v>1552</v>
      </c>
      <c r="D170" s="242" t="s">
        <v>1580</v>
      </c>
      <c r="E170" s="242" t="s">
        <v>733</v>
      </c>
      <c r="F170" s="242" t="s">
        <v>1581</v>
      </c>
      <c r="G170" s="255" t="s">
        <v>1582</v>
      </c>
      <c r="H170" s="255" t="s">
        <v>1583</v>
      </c>
      <c r="I170" s="242" t="s">
        <v>735</v>
      </c>
      <c r="J170" s="242" t="s">
        <v>755</v>
      </c>
      <c r="K170" s="242" t="s">
        <v>756</v>
      </c>
      <c r="L170" s="255" t="s">
        <v>1584</v>
      </c>
      <c r="M170" s="309">
        <v>499</v>
      </c>
      <c r="N170" s="242">
        <v>980</v>
      </c>
      <c r="O170" s="242">
        <v>0</v>
      </c>
      <c r="P170" s="242">
        <v>0</v>
      </c>
      <c r="Q170" s="242">
        <v>0</v>
      </c>
      <c r="R170" s="242">
        <v>0</v>
      </c>
      <c r="S170" s="242">
        <v>218</v>
      </c>
      <c r="T170" s="242" t="s">
        <v>947</v>
      </c>
      <c r="U170" s="242" t="s">
        <v>1518</v>
      </c>
      <c r="V170" s="242" t="s">
        <v>1518</v>
      </c>
      <c r="W170" s="242" t="s">
        <v>733</v>
      </c>
      <c r="X170" s="242" t="s">
        <v>739</v>
      </c>
      <c r="Y170" s="242" t="s">
        <v>1577</v>
      </c>
      <c r="Z170" s="242" t="s">
        <v>1578</v>
      </c>
      <c r="AA170" s="309">
        <v>102.58</v>
      </c>
      <c r="AB170" s="309">
        <v>0</v>
      </c>
      <c r="AC170" s="242" t="s">
        <v>742</v>
      </c>
      <c r="AD170" s="242"/>
    </row>
    <row r="171" ht="41" customHeight="true" spans="1:30">
      <c r="A171" s="241">
        <v>164</v>
      </c>
      <c r="B171" s="255" t="s">
        <v>1585</v>
      </c>
      <c r="C171" s="255" t="s">
        <v>1586</v>
      </c>
      <c r="D171" s="255" t="s">
        <v>1587</v>
      </c>
      <c r="E171" s="242" t="s">
        <v>733</v>
      </c>
      <c r="F171" s="255" t="s">
        <v>1588</v>
      </c>
      <c r="G171" s="255" t="s">
        <v>1589</v>
      </c>
      <c r="H171" s="255" t="s">
        <v>1590</v>
      </c>
      <c r="I171" s="255" t="s">
        <v>735</v>
      </c>
      <c r="J171" s="255" t="s">
        <v>829</v>
      </c>
      <c r="K171" s="242" t="s">
        <v>756</v>
      </c>
      <c r="L171" s="255" t="s">
        <v>1591</v>
      </c>
      <c r="M171" s="309">
        <v>11872</v>
      </c>
      <c r="N171" s="245">
        <v>17526</v>
      </c>
      <c r="O171" s="245">
        <v>1113</v>
      </c>
      <c r="P171" s="242">
        <v>0</v>
      </c>
      <c r="Q171" s="242">
        <v>0</v>
      </c>
      <c r="R171" s="242">
        <v>0</v>
      </c>
      <c r="S171" s="245">
        <v>2970</v>
      </c>
      <c r="T171" s="255" t="s">
        <v>873</v>
      </c>
      <c r="U171" s="255" t="s">
        <v>1585</v>
      </c>
      <c r="V171" s="255" t="s">
        <v>1585</v>
      </c>
      <c r="W171" s="242" t="s">
        <v>733</v>
      </c>
      <c r="X171" s="242" t="s">
        <v>739</v>
      </c>
      <c r="Y171" s="242" t="s">
        <v>1009</v>
      </c>
      <c r="Z171" s="242" t="s">
        <v>1592</v>
      </c>
      <c r="AA171" s="242">
        <v>280</v>
      </c>
      <c r="AB171" s="242">
        <v>2320</v>
      </c>
      <c r="AC171" s="242" t="s">
        <v>742</v>
      </c>
      <c r="AD171" s="269"/>
    </row>
    <row r="172" ht="41" customHeight="true" spans="1:30">
      <c r="A172" s="241">
        <v>165</v>
      </c>
      <c r="B172" s="255" t="s">
        <v>1585</v>
      </c>
      <c r="C172" s="255" t="s">
        <v>1586</v>
      </c>
      <c r="D172" s="242" t="s">
        <v>1593</v>
      </c>
      <c r="E172" s="242" t="s">
        <v>733</v>
      </c>
      <c r="F172" s="255" t="s">
        <v>1594</v>
      </c>
      <c r="G172" s="255" t="s">
        <v>1595</v>
      </c>
      <c r="H172" s="255" t="s">
        <v>1596</v>
      </c>
      <c r="I172" s="255" t="s">
        <v>735</v>
      </c>
      <c r="J172" s="242" t="s">
        <v>736</v>
      </c>
      <c r="K172" s="242" t="s">
        <v>737</v>
      </c>
      <c r="L172" s="255" t="s">
        <v>1597</v>
      </c>
      <c r="M172" s="309">
        <v>14045</v>
      </c>
      <c r="N172" s="242">
        <v>22500</v>
      </c>
      <c r="O172" s="242">
        <v>0</v>
      </c>
      <c r="P172" s="242">
        <v>0</v>
      </c>
      <c r="Q172" s="242">
        <v>0</v>
      </c>
      <c r="R172" s="242">
        <v>0</v>
      </c>
      <c r="S172" s="242">
        <v>4400</v>
      </c>
      <c r="T172" s="255" t="s">
        <v>873</v>
      </c>
      <c r="U172" s="255" t="s">
        <v>1585</v>
      </c>
      <c r="V172" s="255" t="s">
        <v>1585</v>
      </c>
      <c r="W172" s="242" t="s">
        <v>733</v>
      </c>
      <c r="X172" s="242" t="s">
        <v>739</v>
      </c>
      <c r="Y172" s="242" t="s">
        <v>884</v>
      </c>
      <c r="Z172" s="242" t="s">
        <v>1598</v>
      </c>
      <c r="AA172" s="242">
        <v>200</v>
      </c>
      <c r="AB172" s="242">
        <v>2430</v>
      </c>
      <c r="AC172" s="242" t="s">
        <v>742</v>
      </c>
      <c r="AD172" s="269"/>
    </row>
    <row r="173" ht="41" customHeight="true" spans="1:30">
      <c r="A173" s="241">
        <v>166</v>
      </c>
      <c r="B173" s="255" t="s">
        <v>1585</v>
      </c>
      <c r="C173" s="255" t="s">
        <v>1586</v>
      </c>
      <c r="D173" s="255" t="s">
        <v>1599</v>
      </c>
      <c r="E173" s="242" t="s">
        <v>733</v>
      </c>
      <c r="F173" s="255" t="s">
        <v>1600</v>
      </c>
      <c r="G173" s="255" t="s">
        <v>1601</v>
      </c>
      <c r="H173" s="255" t="s">
        <v>1602</v>
      </c>
      <c r="I173" s="255" t="s">
        <v>735</v>
      </c>
      <c r="J173" s="242" t="s">
        <v>769</v>
      </c>
      <c r="K173" s="242" t="s">
        <v>769</v>
      </c>
      <c r="L173" s="255" t="s">
        <v>1603</v>
      </c>
      <c r="M173" s="309">
        <v>14293</v>
      </c>
      <c r="N173" s="245">
        <v>21300</v>
      </c>
      <c r="O173" s="245">
        <v>1326</v>
      </c>
      <c r="P173" s="242">
        <v>0</v>
      </c>
      <c r="Q173" s="242">
        <v>0</v>
      </c>
      <c r="R173" s="242">
        <v>0</v>
      </c>
      <c r="S173" s="245">
        <v>2940</v>
      </c>
      <c r="T173" s="255" t="s">
        <v>873</v>
      </c>
      <c r="U173" s="255" t="s">
        <v>1585</v>
      </c>
      <c r="V173" s="255" t="s">
        <v>1585</v>
      </c>
      <c r="W173" s="242" t="s">
        <v>733</v>
      </c>
      <c r="X173" s="242" t="s">
        <v>739</v>
      </c>
      <c r="Y173" s="242" t="s">
        <v>1009</v>
      </c>
      <c r="Z173" s="242" t="s">
        <v>1592</v>
      </c>
      <c r="AA173" s="242">
        <v>280</v>
      </c>
      <c r="AB173" s="242">
        <v>2450</v>
      </c>
      <c r="AC173" s="242" t="s">
        <v>742</v>
      </c>
      <c r="AD173" s="269"/>
    </row>
    <row r="174" ht="41" customHeight="true" spans="1:30">
      <c r="A174" s="241">
        <v>167</v>
      </c>
      <c r="B174" s="255" t="s">
        <v>1585</v>
      </c>
      <c r="C174" s="255" t="s">
        <v>1586</v>
      </c>
      <c r="D174" s="255" t="s">
        <v>1604</v>
      </c>
      <c r="E174" s="242" t="s">
        <v>733</v>
      </c>
      <c r="F174" s="255" t="s">
        <v>1605</v>
      </c>
      <c r="G174" s="255" t="s">
        <v>1606</v>
      </c>
      <c r="H174" s="255" t="s">
        <v>1607</v>
      </c>
      <c r="I174" s="255" t="s">
        <v>735</v>
      </c>
      <c r="J174" s="242" t="s">
        <v>736</v>
      </c>
      <c r="K174" s="242" t="s">
        <v>737</v>
      </c>
      <c r="L174" s="255" t="s">
        <v>1608</v>
      </c>
      <c r="M174" s="309">
        <v>10695</v>
      </c>
      <c r="N174" s="245">
        <v>17017</v>
      </c>
      <c r="O174" s="242">
        <v>0</v>
      </c>
      <c r="P174" s="242">
        <v>0</v>
      </c>
      <c r="Q174" s="242">
        <v>0</v>
      </c>
      <c r="R174" s="242">
        <v>0</v>
      </c>
      <c r="S174" s="245">
        <v>2970</v>
      </c>
      <c r="T174" s="255" t="s">
        <v>873</v>
      </c>
      <c r="U174" s="255" t="s">
        <v>1585</v>
      </c>
      <c r="V174" s="255" t="s">
        <v>1585</v>
      </c>
      <c r="W174" s="242" t="s">
        <v>733</v>
      </c>
      <c r="X174" s="242" t="s">
        <v>739</v>
      </c>
      <c r="Y174" s="242" t="s">
        <v>884</v>
      </c>
      <c r="Z174" s="242" t="s">
        <v>1598</v>
      </c>
      <c r="AA174" s="242">
        <v>280</v>
      </c>
      <c r="AB174" s="242">
        <v>1850</v>
      </c>
      <c r="AC174" s="242" t="s">
        <v>742</v>
      </c>
      <c r="AD174" s="269"/>
    </row>
    <row r="175" ht="41" customHeight="true" spans="1:30">
      <c r="A175" s="241">
        <v>168</v>
      </c>
      <c r="B175" s="255" t="s">
        <v>1585</v>
      </c>
      <c r="C175" s="255" t="s">
        <v>1586</v>
      </c>
      <c r="D175" s="255" t="s">
        <v>1609</v>
      </c>
      <c r="E175" s="242" t="s">
        <v>733</v>
      </c>
      <c r="F175" s="255" t="s">
        <v>1610</v>
      </c>
      <c r="G175" s="255" t="s">
        <v>1611</v>
      </c>
      <c r="H175" s="255" t="s">
        <v>1612</v>
      </c>
      <c r="I175" s="255" t="s">
        <v>735</v>
      </c>
      <c r="J175" s="242" t="s">
        <v>769</v>
      </c>
      <c r="K175" s="242" t="s">
        <v>769</v>
      </c>
      <c r="L175" s="255" t="s">
        <v>1613</v>
      </c>
      <c r="M175" s="309">
        <v>19785</v>
      </c>
      <c r="N175" s="245">
        <v>31060</v>
      </c>
      <c r="O175" s="245">
        <v>1765</v>
      </c>
      <c r="P175" s="242">
        <v>0</v>
      </c>
      <c r="Q175" s="242">
        <v>0</v>
      </c>
      <c r="R175" s="242">
        <v>0</v>
      </c>
      <c r="S175" s="245">
        <v>5292</v>
      </c>
      <c r="T175" s="255" t="s">
        <v>873</v>
      </c>
      <c r="U175" s="255" t="s">
        <v>1585</v>
      </c>
      <c r="V175" s="255" t="s">
        <v>1585</v>
      </c>
      <c r="W175" s="242" t="s">
        <v>733</v>
      </c>
      <c r="X175" s="242" t="s">
        <v>739</v>
      </c>
      <c r="Y175" s="242" t="s">
        <v>1009</v>
      </c>
      <c r="Z175" s="242" t="s">
        <v>1614</v>
      </c>
      <c r="AA175" s="242">
        <v>300</v>
      </c>
      <c r="AB175" s="242">
        <v>3130</v>
      </c>
      <c r="AC175" s="242" t="s">
        <v>742</v>
      </c>
      <c r="AD175" s="269"/>
    </row>
    <row r="176" ht="41" customHeight="true" spans="1:30">
      <c r="A176" s="241">
        <v>169</v>
      </c>
      <c r="B176" s="269" t="s">
        <v>1615</v>
      </c>
      <c r="C176" s="289" t="s">
        <v>1616</v>
      </c>
      <c r="D176" s="242" t="s">
        <v>1617</v>
      </c>
      <c r="E176" s="242" t="s">
        <v>733</v>
      </c>
      <c r="F176" s="242" t="s">
        <v>1618</v>
      </c>
      <c r="G176" s="255" t="s">
        <v>1619</v>
      </c>
      <c r="H176" s="255" t="s">
        <v>1620</v>
      </c>
      <c r="I176" s="242" t="s">
        <v>735</v>
      </c>
      <c r="J176" s="242" t="s">
        <v>736</v>
      </c>
      <c r="K176" s="242" t="s">
        <v>737</v>
      </c>
      <c r="L176" s="255" t="s">
        <v>1621</v>
      </c>
      <c r="M176" s="309">
        <v>10050</v>
      </c>
      <c r="N176" s="278">
        <v>14260</v>
      </c>
      <c r="O176" s="278">
        <v>937</v>
      </c>
      <c r="P176" s="242">
        <v>0</v>
      </c>
      <c r="Q176" s="242">
        <v>0</v>
      </c>
      <c r="R176" s="242">
        <v>0</v>
      </c>
      <c r="S176" s="278">
        <v>2930</v>
      </c>
      <c r="T176" s="242" t="s">
        <v>873</v>
      </c>
      <c r="U176" s="242" t="s">
        <v>1615</v>
      </c>
      <c r="V176" s="242" t="s">
        <v>1615</v>
      </c>
      <c r="W176" s="242" t="s">
        <v>733</v>
      </c>
      <c r="X176" s="242" t="s">
        <v>739</v>
      </c>
      <c r="Y176" s="242" t="s">
        <v>1227</v>
      </c>
      <c r="Z176" s="242" t="s">
        <v>1622</v>
      </c>
      <c r="AA176" s="242">
        <v>864</v>
      </c>
      <c r="AB176" s="242">
        <v>1895</v>
      </c>
      <c r="AC176" s="242" t="s">
        <v>742</v>
      </c>
      <c r="AD176" s="269"/>
    </row>
    <row r="177" ht="41" customHeight="true" spans="1:30">
      <c r="A177" s="241">
        <v>170</v>
      </c>
      <c r="B177" s="242" t="s">
        <v>1623</v>
      </c>
      <c r="C177" s="242" t="s">
        <v>1624</v>
      </c>
      <c r="D177" s="242" t="s">
        <v>1625</v>
      </c>
      <c r="E177" s="242" t="s">
        <v>733</v>
      </c>
      <c r="F177" s="242" t="s">
        <v>1626</v>
      </c>
      <c r="G177" s="255" t="s">
        <v>1627</v>
      </c>
      <c r="H177" s="255" t="s">
        <v>1628</v>
      </c>
      <c r="I177" s="242" t="s">
        <v>735</v>
      </c>
      <c r="J177" s="242" t="s">
        <v>769</v>
      </c>
      <c r="K177" s="242" t="s">
        <v>769</v>
      </c>
      <c r="L177" s="255" t="s">
        <v>1629</v>
      </c>
      <c r="M177" s="309">
        <v>19731</v>
      </c>
      <c r="N177" s="336">
        <v>29164.8</v>
      </c>
      <c r="O177" s="242">
        <v>1759</v>
      </c>
      <c r="P177" s="242">
        <v>0</v>
      </c>
      <c r="Q177" s="242">
        <v>0</v>
      </c>
      <c r="R177" s="242">
        <v>0</v>
      </c>
      <c r="S177" s="242">
        <v>6720</v>
      </c>
      <c r="T177" s="242" t="s">
        <v>962</v>
      </c>
      <c r="U177" s="242" t="s">
        <v>1623</v>
      </c>
      <c r="V177" s="242" t="s">
        <v>1245</v>
      </c>
      <c r="W177" s="242" t="s">
        <v>733</v>
      </c>
      <c r="X177" s="242" t="s">
        <v>739</v>
      </c>
      <c r="Y177" s="242" t="s">
        <v>1009</v>
      </c>
      <c r="Z177" s="242" t="s">
        <v>1630</v>
      </c>
      <c r="AA177" s="242">
        <v>277</v>
      </c>
      <c r="AB177" s="242">
        <v>2243</v>
      </c>
      <c r="AC177" s="242" t="s">
        <v>742</v>
      </c>
      <c r="AD177" s="278"/>
    </row>
    <row r="178" ht="41" customHeight="true" spans="1:30">
      <c r="A178" s="241">
        <v>171</v>
      </c>
      <c r="B178" s="242" t="s">
        <v>1631</v>
      </c>
      <c r="C178" s="242" t="s">
        <v>1632</v>
      </c>
      <c r="D178" s="242" t="s">
        <v>1633</v>
      </c>
      <c r="E178" s="242" t="s">
        <v>733</v>
      </c>
      <c r="F178" s="242" t="s">
        <v>1634</v>
      </c>
      <c r="G178" s="255" t="s">
        <v>1635</v>
      </c>
      <c r="H178" s="255" t="s">
        <v>1636</v>
      </c>
      <c r="I178" s="242" t="s">
        <v>735</v>
      </c>
      <c r="J178" s="242" t="s">
        <v>769</v>
      </c>
      <c r="K178" s="242" t="s">
        <v>769</v>
      </c>
      <c r="L178" s="294">
        <v>43599</v>
      </c>
      <c r="M178" s="309">
        <v>14174</v>
      </c>
      <c r="N178" s="242">
        <v>21060</v>
      </c>
      <c r="O178" s="242">
        <v>1330</v>
      </c>
      <c r="P178" s="242">
        <v>0</v>
      </c>
      <c r="Q178" s="242">
        <v>0</v>
      </c>
      <c r="R178" s="242">
        <v>0</v>
      </c>
      <c r="S178" s="242">
        <v>3900</v>
      </c>
      <c r="T178" s="242" t="s">
        <v>873</v>
      </c>
      <c r="U178" s="242" t="s">
        <v>1631</v>
      </c>
      <c r="V178" s="242" t="s">
        <v>1631</v>
      </c>
      <c r="W178" s="242" t="s">
        <v>733</v>
      </c>
      <c r="X178" s="242" t="s">
        <v>739</v>
      </c>
      <c r="Y178" s="242" t="s">
        <v>1637</v>
      </c>
      <c r="Z178" s="338" t="s">
        <v>1638</v>
      </c>
      <c r="AA178" s="242">
        <v>360</v>
      </c>
      <c r="AB178" s="242">
        <v>4500</v>
      </c>
      <c r="AC178" s="242" t="s">
        <v>742</v>
      </c>
      <c r="AD178" s="269"/>
    </row>
    <row r="179" ht="41" customHeight="true" spans="1:30">
      <c r="A179" s="241">
        <v>172</v>
      </c>
      <c r="B179" s="242" t="s">
        <v>1631</v>
      </c>
      <c r="C179" s="242" t="s">
        <v>1632</v>
      </c>
      <c r="D179" s="242" t="s">
        <v>1639</v>
      </c>
      <c r="E179" s="242" t="s">
        <v>733</v>
      </c>
      <c r="F179" s="242" t="s">
        <v>1640</v>
      </c>
      <c r="G179" s="255" t="s">
        <v>1641</v>
      </c>
      <c r="H179" s="255" t="s">
        <v>1642</v>
      </c>
      <c r="I179" s="242" t="s">
        <v>735</v>
      </c>
      <c r="J179" s="242" t="s">
        <v>769</v>
      </c>
      <c r="K179" s="242" t="s">
        <v>769</v>
      </c>
      <c r="L179" s="294">
        <v>40864</v>
      </c>
      <c r="M179" s="309">
        <v>7590</v>
      </c>
      <c r="N179" s="242">
        <v>10767</v>
      </c>
      <c r="O179" s="242">
        <v>616</v>
      </c>
      <c r="P179" s="242">
        <v>0</v>
      </c>
      <c r="Q179" s="242">
        <v>0</v>
      </c>
      <c r="R179" s="242">
        <v>0</v>
      </c>
      <c r="S179" s="242">
        <v>2574</v>
      </c>
      <c r="T179" s="242" t="s">
        <v>873</v>
      </c>
      <c r="U179" s="242" t="s">
        <v>1631</v>
      </c>
      <c r="V179" s="242" t="s">
        <v>1631</v>
      </c>
      <c r="W179" s="242" t="s">
        <v>733</v>
      </c>
      <c r="X179" s="242" t="s">
        <v>739</v>
      </c>
      <c r="Y179" s="242" t="s">
        <v>1643</v>
      </c>
      <c r="Z179" s="338" t="s">
        <v>1644</v>
      </c>
      <c r="AA179" s="242">
        <v>240</v>
      </c>
      <c r="AB179" s="242">
        <v>2640</v>
      </c>
      <c r="AC179" s="242" t="s">
        <v>742</v>
      </c>
      <c r="AD179" s="269"/>
    </row>
    <row r="180" ht="41" customHeight="true" spans="1:30">
      <c r="A180" s="241">
        <v>173</v>
      </c>
      <c r="B180" s="242" t="s">
        <v>1631</v>
      </c>
      <c r="C180" s="242" t="s">
        <v>1632</v>
      </c>
      <c r="D180" s="242" t="s">
        <v>1645</v>
      </c>
      <c r="E180" s="242" t="s">
        <v>733</v>
      </c>
      <c r="F180" s="242" t="s">
        <v>1646</v>
      </c>
      <c r="G180" s="255" t="s">
        <v>1647</v>
      </c>
      <c r="H180" s="255" t="s">
        <v>1648</v>
      </c>
      <c r="I180" s="242" t="s">
        <v>735</v>
      </c>
      <c r="J180" s="242" t="s">
        <v>769</v>
      </c>
      <c r="K180" s="242" t="s">
        <v>769</v>
      </c>
      <c r="L180" s="294">
        <v>45166</v>
      </c>
      <c r="M180" s="309">
        <v>22567</v>
      </c>
      <c r="N180" s="242">
        <v>34851</v>
      </c>
      <c r="O180" s="242">
        <v>2068</v>
      </c>
      <c r="P180" s="242">
        <v>0</v>
      </c>
      <c r="Q180" s="242">
        <v>0</v>
      </c>
      <c r="R180" s="242">
        <v>0</v>
      </c>
      <c r="S180" s="242">
        <v>5190</v>
      </c>
      <c r="T180" s="242" t="s">
        <v>873</v>
      </c>
      <c r="U180" s="242" t="s">
        <v>1631</v>
      </c>
      <c r="V180" s="242" t="s">
        <v>1631</v>
      </c>
      <c r="W180" s="242" t="s">
        <v>733</v>
      </c>
      <c r="X180" s="242" t="s">
        <v>739</v>
      </c>
      <c r="Y180" s="242" t="s">
        <v>1649</v>
      </c>
      <c r="Z180" s="338" t="s">
        <v>1650</v>
      </c>
      <c r="AA180" s="242">
        <v>460</v>
      </c>
      <c r="AB180" s="242">
        <v>6336</v>
      </c>
      <c r="AC180" s="242" t="s">
        <v>742</v>
      </c>
      <c r="AD180" s="269"/>
    </row>
    <row r="181" ht="41" customHeight="true" spans="1:30">
      <c r="A181" s="241">
        <v>174</v>
      </c>
      <c r="B181" s="242" t="s">
        <v>1651</v>
      </c>
      <c r="C181" s="242" t="s">
        <v>1652</v>
      </c>
      <c r="D181" s="242" t="s">
        <v>1653</v>
      </c>
      <c r="E181" s="242" t="s">
        <v>733</v>
      </c>
      <c r="F181" s="242" t="s">
        <v>1654</v>
      </c>
      <c r="G181" s="255" t="s">
        <v>1655</v>
      </c>
      <c r="H181" s="255" t="s">
        <v>1656</v>
      </c>
      <c r="I181" s="242" t="s">
        <v>735</v>
      </c>
      <c r="J181" s="242" t="s">
        <v>755</v>
      </c>
      <c r="K181" s="242" t="s">
        <v>756</v>
      </c>
      <c r="L181" s="255" t="s">
        <v>1657</v>
      </c>
      <c r="M181" s="309">
        <v>2978</v>
      </c>
      <c r="N181" s="242">
        <v>5003</v>
      </c>
      <c r="O181" s="242">
        <v>0</v>
      </c>
      <c r="P181" s="242">
        <v>0</v>
      </c>
      <c r="Q181" s="242">
        <v>0</v>
      </c>
      <c r="R181" s="242">
        <v>0</v>
      </c>
      <c r="S181" s="242">
        <v>1545</v>
      </c>
      <c r="T181" s="242" t="s">
        <v>873</v>
      </c>
      <c r="U181" s="242" t="s">
        <v>1658</v>
      </c>
      <c r="V181" s="242" t="s">
        <v>1651</v>
      </c>
      <c r="W181" s="242" t="s">
        <v>733</v>
      </c>
      <c r="X181" s="242" t="s">
        <v>739</v>
      </c>
      <c r="Y181" s="242" t="s">
        <v>884</v>
      </c>
      <c r="Z181" s="242" t="s">
        <v>1659</v>
      </c>
      <c r="AA181" s="242">
        <v>97</v>
      </c>
      <c r="AB181" s="242">
        <v>536</v>
      </c>
      <c r="AC181" s="242" t="s">
        <v>742</v>
      </c>
      <c r="AD181" s="269"/>
    </row>
    <row r="182" ht="41" customHeight="true" spans="1:30">
      <c r="A182" s="241">
        <v>175</v>
      </c>
      <c r="B182" s="242" t="s">
        <v>1651</v>
      </c>
      <c r="C182" s="242" t="s">
        <v>1652</v>
      </c>
      <c r="D182" s="242" t="s">
        <v>1660</v>
      </c>
      <c r="E182" s="242" t="s">
        <v>733</v>
      </c>
      <c r="F182" s="242" t="s">
        <v>1661</v>
      </c>
      <c r="G182" s="255" t="s">
        <v>1662</v>
      </c>
      <c r="H182" s="255" t="s">
        <v>1663</v>
      </c>
      <c r="I182" s="255" t="s">
        <v>735</v>
      </c>
      <c r="J182" s="242" t="s">
        <v>736</v>
      </c>
      <c r="K182" s="242" t="s">
        <v>737</v>
      </c>
      <c r="L182" s="255" t="s">
        <v>1664</v>
      </c>
      <c r="M182" s="309">
        <v>10740</v>
      </c>
      <c r="N182" s="242">
        <v>17040</v>
      </c>
      <c r="O182" s="242">
        <v>0</v>
      </c>
      <c r="P182" s="242">
        <v>0</v>
      </c>
      <c r="Q182" s="242">
        <v>0</v>
      </c>
      <c r="R182" s="242">
        <v>0</v>
      </c>
      <c r="S182" s="242">
        <v>2970</v>
      </c>
      <c r="T182" s="242" t="s">
        <v>873</v>
      </c>
      <c r="U182" s="242" t="s">
        <v>1651</v>
      </c>
      <c r="V182" s="242" t="s">
        <v>1651</v>
      </c>
      <c r="W182" s="242" t="s">
        <v>733</v>
      </c>
      <c r="X182" s="242" t="s">
        <v>739</v>
      </c>
      <c r="Y182" s="242" t="s">
        <v>1665</v>
      </c>
      <c r="Z182" s="242" t="s">
        <v>1666</v>
      </c>
      <c r="AA182" s="242">
        <v>169</v>
      </c>
      <c r="AB182" s="242">
        <v>1437</v>
      </c>
      <c r="AC182" s="242" t="s">
        <v>742</v>
      </c>
      <c r="AD182" s="269"/>
    </row>
    <row r="183" ht="41" customHeight="true" spans="1:30">
      <c r="A183" s="241">
        <v>176</v>
      </c>
      <c r="B183" s="242" t="s">
        <v>1667</v>
      </c>
      <c r="C183" s="242" t="s">
        <v>1668</v>
      </c>
      <c r="D183" s="242" t="s">
        <v>1669</v>
      </c>
      <c r="E183" s="242" t="s">
        <v>733</v>
      </c>
      <c r="F183" s="242" t="s">
        <v>1670</v>
      </c>
      <c r="G183" s="255" t="s">
        <v>1671</v>
      </c>
      <c r="H183" s="255" t="s">
        <v>1672</v>
      </c>
      <c r="I183" s="255" t="s">
        <v>735</v>
      </c>
      <c r="J183" s="242" t="s">
        <v>736</v>
      </c>
      <c r="K183" s="256" t="s">
        <v>737</v>
      </c>
      <c r="L183" s="255" t="s">
        <v>1673</v>
      </c>
      <c r="M183" s="309">
        <v>10358</v>
      </c>
      <c r="N183" s="242">
        <v>16515.9</v>
      </c>
      <c r="O183" s="242">
        <v>0</v>
      </c>
      <c r="P183" s="242">
        <v>0</v>
      </c>
      <c r="Q183" s="242">
        <v>0</v>
      </c>
      <c r="R183" s="242">
        <v>0</v>
      </c>
      <c r="S183" s="242">
        <v>2944</v>
      </c>
      <c r="T183" s="242" t="s">
        <v>947</v>
      </c>
      <c r="U183" s="242" t="s">
        <v>1667</v>
      </c>
      <c r="V183" s="242" t="s">
        <v>1667</v>
      </c>
      <c r="W183" s="242" t="s">
        <v>733</v>
      </c>
      <c r="X183" s="242" t="s">
        <v>739</v>
      </c>
      <c r="Y183" s="242" t="s">
        <v>1674</v>
      </c>
      <c r="Z183" s="242" t="s">
        <v>1675</v>
      </c>
      <c r="AA183" s="242">
        <v>305.88</v>
      </c>
      <c r="AB183" s="242">
        <v>1385.16</v>
      </c>
      <c r="AC183" s="242" t="s">
        <v>742</v>
      </c>
      <c r="AD183" s="269"/>
    </row>
    <row r="184" ht="41" customHeight="true" spans="1:30">
      <c r="A184" s="241">
        <v>177</v>
      </c>
      <c r="B184" s="242" t="s">
        <v>1667</v>
      </c>
      <c r="C184" s="242" t="s">
        <v>1668</v>
      </c>
      <c r="D184" s="242" t="s">
        <v>1676</v>
      </c>
      <c r="E184" s="242" t="s">
        <v>733</v>
      </c>
      <c r="F184" s="242" t="s">
        <v>1677</v>
      </c>
      <c r="G184" s="255" t="s">
        <v>1678</v>
      </c>
      <c r="H184" s="255" t="s">
        <v>1679</v>
      </c>
      <c r="I184" s="242" t="s">
        <v>735</v>
      </c>
      <c r="J184" s="242" t="s">
        <v>736</v>
      </c>
      <c r="K184" s="256" t="s">
        <v>737</v>
      </c>
      <c r="L184" s="255" t="s">
        <v>1680</v>
      </c>
      <c r="M184" s="309">
        <v>10358</v>
      </c>
      <c r="N184" s="242">
        <v>16515</v>
      </c>
      <c r="O184" s="242">
        <v>0</v>
      </c>
      <c r="P184" s="242">
        <v>0</v>
      </c>
      <c r="Q184" s="242">
        <v>0</v>
      </c>
      <c r="R184" s="242">
        <v>0</v>
      </c>
      <c r="S184" s="242">
        <v>2944</v>
      </c>
      <c r="T184" s="242" t="s">
        <v>947</v>
      </c>
      <c r="U184" s="242" t="s">
        <v>1667</v>
      </c>
      <c r="V184" s="242" t="s">
        <v>1667</v>
      </c>
      <c r="W184" s="242" t="s">
        <v>733</v>
      </c>
      <c r="X184" s="242" t="s">
        <v>739</v>
      </c>
      <c r="Y184" s="242" t="s">
        <v>1674</v>
      </c>
      <c r="Z184" s="242" t="s">
        <v>1675</v>
      </c>
      <c r="AA184" s="242">
        <v>315.58</v>
      </c>
      <c r="AB184" s="242">
        <v>1418.52</v>
      </c>
      <c r="AC184" s="242" t="s">
        <v>742</v>
      </c>
      <c r="AD184" s="269"/>
    </row>
    <row r="185" ht="41" customHeight="true" spans="1:30">
      <c r="A185" s="241">
        <v>178</v>
      </c>
      <c r="B185" s="242" t="s">
        <v>1681</v>
      </c>
      <c r="C185" s="242" t="s">
        <v>1682</v>
      </c>
      <c r="D185" s="242" t="s">
        <v>1683</v>
      </c>
      <c r="E185" s="242" t="s">
        <v>733</v>
      </c>
      <c r="F185" s="242" t="s">
        <v>1684</v>
      </c>
      <c r="G185" s="255" t="s">
        <v>1685</v>
      </c>
      <c r="H185" s="255" t="s">
        <v>1686</v>
      </c>
      <c r="I185" s="242" t="s">
        <v>735</v>
      </c>
      <c r="J185" s="242" t="s">
        <v>812</v>
      </c>
      <c r="K185" s="242" t="s">
        <v>756</v>
      </c>
      <c r="L185" s="255" t="s">
        <v>1687</v>
      </c>
      <c r="M185" s="309">
        <v>7275</v>
      </c>
      <c r="N185" s="242">
        <v>10597</v>
      </c>
      <c r="O185" s="242">
        <v>492</v>
      </c>
      <c r="P185" s="242">
        <v>0</v>
      </c>
      <c r="Q185" s="242">
        <v>0</v>
      </c>
      <c r="R185" s="242">
        <v>0</v>
      </c>
      <c r="S185" s="242">
        <v>2868</v>
      </c>
      <c r="T185" s="242" t="s">
        <v>1688</v>
      </c>
      <c r="U185" s="242" t="s">
        <v>1681</v>
      </c>
      <c r="V185" s="242" t="s">
        <v>1681</v>
      </c>
      <c r="W185" s="242" t="s">
        <v>733</v>
      </c>
      <c r="X185" s="242" t="s">
        <v>739</v>
      </c>
      <c r="Y185" s="242" t="s">
        <v>1009</v>
      </c>
      <c r="Z185" s="242" t="s">
        <v>1689</v>
      </c>
      <c r="AA185" s="242">
        <v>216.86</v>
      </c>
      <c r="AB185" s="242">
        <v>1036</v>
      </c>
      <c r="AC185" s="242" t="s">
        <v>742</v>
      </c>
      <c r="AD185" s="269"/>
    </row>
    <row r="186" ht="41" customHeight="true" spans="1:30">
      <c r="A186" s="241">
        <v>179</v>
      </c>
      <c r="B186" s="242" t="s">
        <v>1681</v>
      </c>
      <c r="C186" s="242" t="s">
        <v>1682</v>
      </c>
      <c r="D186" s="242" t="s">
        <v>1690</v>
      </c>
      <c r="E186" s="242" t="s">
        <v>733</v>
      </c>
      <c r="F186" s="242" t="s">
        <v>1691</v>
      </c>
      <c r="G186" s="255" t="s">
        <v>1692</v>
      </c>
      <c r="H186" s="255" t="s">
        <v>1693</v>
      </c>
      <c r="I186" s="242" t="s">
        <v>735</v>
      </c>
      <c r="J186" s="242" t="s">
        <v>769</v>
      </c>
      <c r="K186" s="242" t="s">
        <v>769</v>
      </c>
      <c r="L186" s="255" t="s">
        <v>1694</v>
      </c>
      <c r="M186" s="309">
        <v>18736</v>
      </c>
      <c r="N186" s="242">
        <v>19224</v>
      </c>
      <c r="O186" s="242">
        <v>1667</v>
      </c>
      <c r="P186" s="242">
        <v>0</v>
      </c>
      <c r="Q186" s="242">
        <v>0</v>
      </c>
      <c r="R186" s="242">
        <v>0</v>
      </c>
      <c r="S186" s="242">
        <v>4770</v>
      </c>
      <c r="T186" s="242" t="s">
        <v>1688</v>
      </c>
      <c r="U186" s="242" t="s">
        <v>1695</v>
      </c>
      <c r="V186" s="242" t="s">
        <v>1681</v>
      </c>
      <c r="W186" s="242" t="s">
        <v>733</v>
      </c>
      <c r="X186" s="242" t="s">
        <v>739</v>
      </c>
      <c r="Y186" s="242" t="s">
        <v>1009</v>
      </c>
      <c r="Z186" s="242" t="s">
        <v>1696</v>
      </c>
      <c r="AA186" s="242">
        <v>125.73</v>
      </c>
      <c r="AB186" s="242">
        <v>1950.9</v>
      </c>
      <c r="AC186" s="242" t="s">
        <v>742</v>
      </c>
      <c r="AD186" s="269" t="s">
        <v>1697</v>
      </c>
    </row>
    <row r="187" ht="41" customHeight="true" spans="1:30">
      <c r="A187" s="241">
        <v>180</v>
      </c>
      <c r="B187" s="242" t="s">
        <v>1681</v>
      </c>
      <c r="C187" s="242" t="s">
        <v>1682</v>
      </c>
      <c r="D187" s="242" t="s">
        <v>1698</v>
      </c>
      <c r="E187" s="242" t="s">
        <v>733</v>
      </c>
      <c r="F187" s="242" t="s">
        <v>1699</v>
      </c>
      <c r="G187" s="255" t="s">
        <v>1700</v>
      </c>
      <c r="H187" s="255" t="s">
        <v>1701</v>
      </c>
      <c r="I187" s="242" t="s">
        <v>735</v>
      </c>
      <c r="J187" s="242" t="s">
        <v>769</v>
      </c>
      <c r="K187" s="242" t="s">
        <v>769</v>
      </c>
      <c r="L187" s="255" t="s">
        <v>1702</v>
      </c>
      <c r="M187" s="309">
        <v>5912</v>
      </c>
      <c r="N187" s="242">
        <v>8100</v>
      </c>
      <c r="O187" s="242">
        <v>528</v>
      </c>
      <c r="P187" s="242">
        <v>0</v>
      </c>
      <c r="Q187" s="242">
        <v>0</v>
      </c>
      <c r="R187" s="242">
        <v>0</v>
      </c>
      <c r="S187" s="242">
        <v>2868</v>
      </c>
      <c r="T187" s="242" t="s">
        <v>1688</v>
      </c>
      <c r="U187" s="242" t="s">
        <v>1681</v>
      </c>
      <c r="V187" s="242" t="s">
        <v>1681</v>
      </c>
      <c r="W187" s="242" t="s">
        <v>733</v>
      </c>
      <c r="X187" s="242" t="s">
        <v>739</v>
      </c>
      <c r="Y187" s="242" t="s">
        <v>1009</v>
      </c>
      <c r="Z187" s="242" t="s">
        <v>1703</v>
      </c>
      <c r="AA187" s="242">
        <v>191.57</v>
      </c>
      <c r="AB187" s="242">
        <v>683.2</v>
      </c>
      <c r="AC187" s="242" t="s">
        <v>742</v>
      </c>
      <c r="AD187" s="269"/>
    </row>
    <row r="188" ht="41" customHeight="true" spans="1:30">
      <c r="A188" s="241">
        <v>181</v>
      </c>
      <c r="B188" s="242" t="s">
        <v>1681</v>
      </c>
      <c r="C188" s="242" t="s">
        <v>1682</v>
      </c>
      <c r="D188" s="242" t="s">
        <v>1704</v>
      </c>
      <c r="E188" s="242" t="s">
        <v>733</v>
      </c>
      <c r="F188" s="242" t="s">
        <v>1705</v>
      </c>
      <c r="G188" s="255" t="s">
        <v>1706</v>
      </c>
      <c r="H188" s="255" t="s">
        <v>1707</v>
      </c>
      <c r="I188" s="242" t="s">
        <v>735</v>
      </c>
      <c r="J188" s="242" t="s">
        <v>812</v>
      </c>
      <c r="K188" s="242" t="s">
        <v>756</v>
      </c>
      <c r="L188" s="255" t="s">
        <v>1708</v>
      </c>
      <c r="M188" s="309">
        <v>10089</v>
      </c>
      <c r="N188" s="242">
        <v>14422</v>
      </c>
      <c r="O188" s="242">
        <v>933</v>
      </c>
      <c r="P188" s="242">
        <v>0</v>
      </c>
      <c r="Q188" s="242">
        <v>0</v>
      </c>
      <c r="R188" s="242">
        <v>0</v>
      </c>
      <c r="S188" s="242">
        <v>3310</v>
      </c>
      <c r="T188" s="242" t="s">
        <v>1688</v>
      </c>
      <c r="U188" s="242" t="s">
        <v>1681</v>
      </c>
      <c r="V188" s="242" t="s">
        <v>1681</v>
      </c>
      <c r="W188" s="242" t="s">
        <v>733</v>
      </c>
      <c r="X188" s="242" t="s">
        <v>739</v>
      </c>
      <c r="Y188" s="242" t="s">
        <v>1009</v>
      </c>
      <c r="Z188" s="242" t="s">
        <v>948</v>
      </c>
      <c r="AA188" s="242">
        <v>272.7</v>
      </c>
      <c r="AB188" s="242">
        <v>718.8</v>
      </c>
      <c r="AC188" s="242" t="s">
        <v>742</v>
      </c>
      <c r="AD188" s="269"/>
    </row>
    <row r="189" ht="41" customHeight="true" spans="1:30">
      <c r="A189" s="241">
        <v>182</v>
      </c>
      <c r="B189" s="242" t="s">
        <v>1008</v>
      </c>
      <c r="C189" s="242" t="s">
        <v>1709</v>
      </c>
      <c r="D189" s="278" t="s">
        <v>1710</v>
      </c>
      <c r="E189" s="242" t="s">
        <v>733</v>
      </c>
      <c r="F189" s="242" t="s">
        <v>1711</v>
      </c>
      <c r="G189" s="255" t="s">
        <v>1712</v>
      </c>
      <c r="H189" s="255" t="s">
        <v>1713</v>
      </c>
      <c r="I189" s="242" t="s">
        <v>735</v>
      </c>
      <c r="J189" s="242" t="s">
        <v>769</v>
      </c>
      <c r="K189" s="242" t="s">
        <v>769</v>
      </c>
      <c r="L189" s="255" t="s">
        <v>1714</v>
      </c>
      <c r="M189" s="309">
        <v>4574</v>
      </c>
      <c r="N189" s="242">
        <v>6721</v>
      </c>
      <c r="O189" s="242">
        <v>439</v>
      </c>
      <c r="P189" s="242">
        <v>0</v>
      </c>
      <c r="Q189" s="242">
        <v>0</v>
      </c>
      <c r="R189" s="242">
        <v>0</v>
      </c>
      <c r="S189" s="242">
        <v>2060</v>
      </c>
      <c r="T189" s="242" t="s">
        <v>1715</v>
      </c>
      <c r="U189" s="242" t="s">
        <v>1008</v>
      </c>
      <c r="V189" s="242" t="s">
        <v>1008</v>
      </c>
      <c r="W189" s="242" t="s">
        <v>733</v>
      </c>
      <c r="X189" s="242" t="s">
        <v>739</v>
      </c>
      <c r="Y189" s="242" t="s">
        <v>1227</v>
      </c>
      <c r="Z189" s="242" t="s">
        <v>1716</v>
      </c>
      <c r="AA189" s="242">
        <v>133.35</v>
      </c>
      <c r="AB189" s="242">
        <v>540.3</v>
      </c>
      <c r="AC189" s="242" t="s">
        <v>742</v>
      </c>
      <c r="AD189" s="269"/>
    </row>
    <row r="190" ht="41" customHeight="true" spans="1:30">
      <c r="A190" s="241">
        <v>183</v>
      </c>
      <c r="B190" s="242" t="s">
        <v>1008</v>
      </c>
      <c r="C190" s="242" t="s">
        <v>1717</v>
      </c>
      <c r="D190" s="242" t="s">
        <v>1718</v>
      </c>
      <c r="E190" s="242" t="s">
        <v>733</v>
      </c>
      <c r="F190" s="242" t="s">
        <v>1719</v>
      </c>
      <c r="G190" s="255" t="s">
        <v>1720</v>
      </c>
      <c r="H190" s="255" t="s">
        <v>1721</v>
      </c>
      <c r="I190" s="242" t="s">
        <v>735</v>
      </c>
      <c r="J190" s="242" t="s">
        <v>769</v>
      </c>
      <c r="K190" s="242" t="s">
        <v>769</v>
      </c>
      <c r="L190" s="255" t="s">
        <v>1722</v>
      </c>
      <c r="M190" s="309">
        <v>5420</v>
      </c>
      <c r="N190" s="242">
        <v>7700</v>
      </c>
      <c r="O190" s="242">
        <v>513</v>
      </c>
      <c r="P190" s="242">
        <v>0</v>
      </c>
      <c r="Q190" s="242">
        <v>0</v>
      </c>
      <c r="R190" s="242">
        <v>0</v>
      </c>
      <c r="S190" s="242">
        <v>2206</v>
      </c>
      <c r="T190" s="242" t="s">
        <v>1715</v>
      </c>
      <c r="U190" s="242" t="s">
        <v>1008</v>
      </c>
      <c r="V190" s="242" t="s">
        <v>1008</v>
      </c>
      <c r="W190" s="242" t="s">
        <v>733</v>
      </c>
      <c r="X190" s="242" t="s">
        <v>739</v>
      </c>
      <c r="Y190" s="242" t="s">
        <v>1227</v>
      </c>
      <c r="Z190" s="242" t="s">
        <v>1716</v>
      </c>
      <c r="AA190" s="242">
        <v>154.2</v>
      </c>
      <c r="AB190" s="242">
        <v>655.3</v>
      </c>
      <c r="AC190" s="242" t="s">
        <v>742</v>
      </c>
      <c r="AD190" s="269"/>
    </row>
    <row r="191" ht="41" customHeight="true" spans="1:30">
      <c r="A191" s="241">
        <v>184</v>
      </c>
      <c r="B191" s="242" t="s">
        <v>1008</v>
      </c>
      <c r="C191" s="242" t="s">
        <v>1717</v>
      </c>
      <c r="D191" s="242" t="s">
        <v>1723</v>
      </c>
      <c r="E191" s="242" t="s">
        <v>733</v>
      </c>
      <c r="F191" s="242" t="s">
        <v>1724</v>
      </c>
      <c r="G191" s="294">
        <v>45575</v>
      </c>
      <c r="H191" s="294">
        <v>47400</v>
      </c>
      <c r="I191" s="242" t="s">
        <v>735</v>
      </c>
      <c r="J191" s="242" t="s">
        <v>769</v>
      </c>
      <c r="K191" s="242" t="s">
        <v>769</v>
      </c>
      <c r="L191" s="255" t="s">
        <v>1725</v>
      </c>
      <c r="M191" s="309">
        <v>7067</v>
      </c>
      <c r="N191" s="242">
        <v>9265</v>
      </c>
      <c r="O191" s="242">
        <v>616</v>
      </c>
      <c r="P191" s="242">
        <v>0</v>
      </c>
      <c r="Q191" s="242">
        <v>0</v>
      </c>
      <c r="R191" s="242">
        <v>0</v>
      </c>
      <c r="S191" s="242">
        <v>2940</v>
      </c>
      <c r="T191" s="242" t="s">
        <v>1715</v>
      </c>
      <c r="U191" s="242" t="s">
        <v>1008</v>
      </c>
      <c r="V191" s="242" t="s">
        <v>1008</v>
      </c>
      <c r="W191" s="242" t="s">
        <v>733</v>
      </c>
      <c r="X191" s="242" t="s">
        <v>739</v>
      </c>
      <c r="Y191" s="242" t="s">
        <v>1227</v>
      </c>
      <c r="Z191" s="242" t="s">
        <v>1010</v>
      </c>
      <c r="AA191" s="242">
        <v>106.9</v>
      </c>
      <c r="AB191" s="242">
        <v>635.4</v>
      </c>
      <c r="AC191" s="242" t="s">
        <v>742</v>
      </c>
      <c r="AD191" s="257"/>
    </row>
    <row r="192" ht="41" customHeight="true" spans="1:30">
      <c r="A192" s="241">
        <v>185</v>
      </c>
      <c r="B192" s="242" t="s">
        <v>1008</v>
      </c>
      <c r="C192" s="242" t="s">
        <v>1709</v>
      </c>
      <c r="D192" s="242" t="s">
        <v>1726</v>
      </c>
      <c r="E192" s="242" t="s">
        <v>733</v>
      </c>
      <c r="F192" s="242" t="s">
        <v>1727</v>
      </c>
      <c r="G192" s="255" t="s">
        <v>1728</v>
      </c>
      <c r="H192" s="255" t="s">
        <v>1729</v>
      </c>
      <c r="I192" s="242" t="s">
        <v>735</v>
      </c>
      <c r="J192" s="242" t="s">
        <v>769</v>
      </c>
      <c r="K192" s="242" t="s">
        <v>769</v>
      </c>
      <c r="L192" s="255" t="s">
        <v>1730</v>
      </c>
      <c r="M192" s="309">
        <v>8045</v>
      </c>
      <c r="N192" s="242">
        <v>11216</v>
      </c>
      <c r="O192" s="242">
        <v>610</v>
      </c>
      <c r="P192" s="242">
        <v>0</v>
      </c>
      <c r="Q192" s="242">
        <v>0</v>
      </c>
      <c r="R192" s="242">
        <v>0</v>
      </c>
      <c r="S192" s="242">
        <v>2940</v>
      </c>
      <c r="T192" s="242" t="s">
        <v>1715</v>
      </c>
      <c r="U192" s="242" t="s">
        <v>1008</v>
      </c>
      <c r="V192" s="242" t="s">
        <v>1008</v>
      </c>
      <c r="W192" s="242" t="s">
        <v>733</v>
      </c>
      <c r="X192" s="242" t="s">
        <v>739</v>
      </c>
      <c r="Y192" s="242" t="s">
        <v>1227</v>
      </c>
      <c r="Z192" s="242" t="s">
        <v>1731</v>
      </c>
      <c r="AA192" s="278">
        <v>117.4</v>
      </c>
      <c r="AB192" s="242">
        <v>582.2</v>
      </c>
      <c r="AC192" s="242" t="s">
        <v>742</v>
      </c>
      <c r="AD192" s="269"/>
    </row>
    <row r="193" ht="41" customHeight="true" spans="1:30">
      <c r="A193" s="241">
        <v>186</v>
      </c>
      <c r="B193" s="242" t="s">
        <v>1732</v>
      </c>
      <c r="C193" s="242" t="s">
        <v>1733</v>
      </c>
      <c r="D193" s="242" t="s">
        <v>1734</v>
      </c>
      <c r="E193" s="242" t="s">
        <v>733</v>
      </c>
      <c r="F193" s="242" t="s">
        <v>1735</v>
      </c>
      <c r="G193" s="258">
        <v>45511</v>
      </c>
      <c r="H193" s="258">
        <v>45831</v>
      </c>
      <c r="I193" s="242" t="s">
        <v>735</v>
      </c>
      <c r="J193" s="242" t="s">
        <v>736</v>
      </c>
      <c r="K193" s="242" t="s">
        <v>737</v>
      </c>
      <c r="L193" s="258">
        <v>39554</v>
      </c>
      <c r="M193" s="309">
        <v>14964</v>
      </c>
      <c r="N193" s="242">
        <v>23189</v>
      </c>
      <c r="O193" s="242">
        <v>0</v>
      </c>
      <c r="P193" s="242">
        <v>0</v>
      </c>
      <c r="Q193" s="242">
        <v>0</v>
      </c>
      <c r="R193" s="242">
        <v>0</v>
      </c>
      <c r="S193" s="245">
        <v>4440</v>
      </c>
      <c r="T193" s="242" t="s">
        <v>962</v>
      </c>
      <c r="U193" s="242" t="s">
        <v>1732</v>
      </c>
      <c r="V193" s="242" t="s">
        <v>1736</v>
      </c>
      <c r="W193" s="242" t="s">
        <v>733</v>
      </c>
      <c r="X193" s="242" t="s">
        <v>739</v>
      </c>
      <c r="Y193" s="242" t="s">
        <v>1210</v>
      </c>
      <c r="Z193" s="335" t="s">
        <v>1737</v>
      </c>
      <c r="AA193" s="242">
        <v>340</v>
      </c>
      <c r="AB193" s="242">
        <v>1378</v>
      </c>
      <c r="AC193" s="242" t="s">
        <v>742</v>
      </c>
      <c r="AD193" s="269"/>
    </row>
    <row r="194" ht="41" customHeight="true" spans="1:30">
      <c r="A194" s="241">
        <v>187</v>
      </c>
      <c r="B194" s="242" t="s">
        <v>1738</v>
      </c>
      <c r="C194" s="242" t="s">
        <v>1739</v>
      </c>
      <c r="D194" s="242" t="s">
        <v>1740</v>
      </c>
      <c r="E194" s="242" t="s">
        <v>733</v>
      </c>
      <c r="F194" s="242" t="s">
        <v>1741</v>
      </c>
      <c r="G194" s="294">
        <v>44414</v>
      </c>
      <c r="H194" s="294">
        <v>46239</v>
      </c>
      <c r="I194" s="242" t="s">
        <v>735</v>
      </c>
      <c r="J194" s="242" t="s">
        <v>736</v>
      </c>
      <c r="K194" s="242" t="s">
        <v>737</v>
      </c>
      <c r="L194" s="294">
        <v>44378</v>
      </c>
      <c r="M194" s="309">
        <v>5032</v>
      </c>
      <c r="N194" s="242">
        <v>7491</v>
      </c>
      <c r="O194" s="242">
        <v>0</v>
      </c>
      <c r="P194" s="242">
        <v>0</v>
      </c>
      <c r="Q194" s="242">
        <v>0</v>
      </c>
      <c r="R194" s="242">
        <v>0</v>
      </c>
      <c r="S194" s="242">
        <v>2206</v>
      </c>
      <c r="T194" s="242" t="s">
        <v>1742</v>
      </c>
      <c r="U194" s="242" t="s">
        <v>1738</v>
      </c>
      <c r="V194" s="242" t="s">
        <v>1738</v>
      </c>
      <c r="W194" s="242" t="s">
        <v>733</v>
      </c>
      <c r="X194" s="242" t="s">
        <v>739</v>
      </c>
      <c r="Y194" s="242" t="s">
        <v>884</v>
      </c>
      <c r="Z194" s="242" t="s">
        <v>1743</v>
      </c>
      <c r="AA194" s="242">
        <v>51.8</v>
      </c>
      <c r="AB194" s="242">
        <v>896.5</v>
      </c>
      <c r="AC194" s="242" t="s">
        <v>742</v>
      </c>
      <c r="AD194" s="269"/>
    </row>
    <row r="195" ht="41" customHeight="true" spans="1:30">
      <c r="A195" s="241">
        <v>188</v>
      </c>
      <c r="B195" s="242" t="s">
        <v>1738</v>
      </c>
      <c r="C195" s="242" t="s">
        <v>1739</v>
      </c>
      <c r="D195" s="242" t="s">
        <v>1744</v>
      </c>
      <c r="E195" s="242" t="s">
        <v>733</v>
      </c>
      <c r="F195" s="242" t="s">
        <v>1745</v>
      </c>
      <c r="G195" s="294">
        <v>44907</v>
      </c>
      <c r="H195" s="294">
        <v>46732</v>
      </c>
      <c r="I195" s="242" t="s">
        <v>735</v>
      </c>
      <c r="J195" s="242" t="s">
        <v>736</v>
      </c>
      <c r="K195" s="242" t="s">
        <v>737</v>
      </c>
      <c r="L195" s="294">
        <v>44869</v>
      </c>
      <c r="M195" s="309">
        <v>8031</v>
      </c>
      <c r="N195" s="242">
        <v>12498</v>
      </c>
      <c r="O195" s="242">
        <v>0</v>
      </c>
      <c r="P195" s="242">
        <v>0</v>
      </c>
      <c r="Q195" s="242">
        <v>0</v>
      </c>
      <c r="R195" s="242">
        <v>0</v>
      </c>
      <c r="S195" s="242">
        <v>2574</v>
      </c>
      <c r="T195" s="242" t="s">
        <v>1742</v>
      </c>
      <c r="U195" s="242" t="s">
        <v>1738</v>
      </c>
      <c r="V195" s="242" t="s">
        <v>1738</v>
      </c>
      <c r="W195" s="242" t="s">
        <v>733</v>
      </c>
      <c r="X195" s="242" t="s">
        <v>739</v>
      </c>
      <c r="Y195" s="242" t="s">
        <v>884</v>
      </c>
      <c r="Z195" s="242" t="s">
        <v>1746</v>
      </c>
      <c r="AA195" s="242">
        <v>59.7</v>
      </c>
      <c r="AB195" s="242">
        <v>1097.1</v>
      </c>
      <c r="AC195" s="242" t="s">
        <v>742</v>
      </c>
      <c r="AD195" s="269"/>
    </row>
    <row r="196" ht="41" customHeight="true" spans="1:30">
      <c r="A196" s="241">
        <v>189</v>
      </c>
      <c r="B196" s="242" t="s">
        <v>1747</v>
      </c>
      <c r="C196" s="242" t="s">
        <v>1748</v>
      </c>
      <c r="D196" s="242" t="s">
        <v>1749</v>
      </c>
      <c r="E196" s="242" t="s">
        <v>733</v>
      </c>
      <c r="F196" s="242" t="s">
        <v>1750</v>
      </c>
      <c r="G196" s="341" t="s">
        <v>1751</v>
      </c>
      <c r="H196" s="341">
        <v>47069</v>
      </c>
      <c r="I196" s="255" t="s">
        <v>735</v>
      </c>
      <c r="J196" s="242" t="s">
        <v>812</v>
      </c>
      <c r="K196" s="242" t="s">
        <v>756</v>
      </c>
      <c r="L196" s="341">
        <v>39792</v>
      </c>
      <c r="M196" s="309">
        <v>7743</v>
      </c>
      <c r="N196" s="242">
        <v>11200</v>
      </c>
      <c r="O196" s="242">
        <v>665</v>
      </c>
      <c r="P196" s="242">
        <v>0</v>
      </c>
      <c r="Q196" s="242">
        <v>0</v>
      </c>
      <c r="R196" s="242">
        <v>0</v>
      </c>
      <c r="S196" s="242">
        <v>2665</v>
      </c>
      <c r="T196" s="242" t="s">
        <v>873</v>
      </c>
      <c r="U196" s="242" t="s">
        <v>1747</v>
      </c>
      <c r="V196" s="242" t="s">
        <v>1747</v>
      </c>
      <c r="W196" s="242" t="s">
        <v>733</v>
      </c>
      <c r="X196" s="242" t="s">
        <v>739</v>
      </c>
      <c r="Y196" s="242" t="s">
        <v>1009</v>
      </c>
      <c r="Z196" s="242" t="s">
        <v>1752</v>
      </c>
      <c r="AA196" s="242">
        <v>141.13</v>
      </c>
      <c r="AB196" s="242">
        <v>163.325</v>
      </c>
      <c r="AC196" s="242" t="s">
        <v>742</v>
      </c>
      <c r="AD196" s="269"/>
    </row>
    <row r="197" ht="41" customHeight="true" spans="1:30">
      <c r="A197" s="241">
        <v>190</v>
      </c>
      <c r="B197" s="242" t="s">
        <v>1747</v>
      </c>
      <c r="C197" s="242" t="s">
        <v>1748</v>
      </c>
      <c r="D197" s="242" t="s">
        <v>1753</v>
      </c>
      <c r="E197" s="242" t="s">
        <v>733</v>
      </c>
      <c r="F197" s="242" t="s">
        <v>1754</v>
      </c>
      <c r="G197" s="341">
        <v>44774</v>
      </c>
      <c r="H197" s="341">
        <v>46599</v>
      </c>
      <c r="I197" s="255" t="s">
        <v>735</v>
      </c>
      <c r="J197" s="242" t="s">
        <v>812</v>
      </c>
      <c r="K197" s="242" t="s">
        <v>756</v>
      </c>
      <c r="L197" s="341">
        <v>39650</v>
      </c>
      <c r="M197" s="309">
        <v>9182</v>
      </c>
      <c r="N197" s="242">
        <v>12608</v>
      </c>
      <c r="O197" s="242">
        <v>616</v>
      </c>
      <c r="P197" s="242">
        <v>0</v>
      </c>
      <c r="Q197" s="242">
        <v>0</v>
      </c>
      <c r="R197" s="242">
        <v>0</v>
      </c>
      <c r="S197" s="242">
        <v>2970</v>
      </c>
      <c r="T197" s="242" t="s">
        <v>873</v>
      </c>
      <c r="U197" s="242" t="s">
        <v>1747</v>
      </c>
      <c r="V197" s="242" t="s">
        <v>1747</v>
      </c>
      <c r="W197" s="242" t="s">
        <v>733</v>
      </c>
      <c r="X197" s="242" t="s">
        <v>739</v>
      </c>
      <c r="Y197" s="242" t="s">
        <v>1009</v>
      </c>
      <c r="Z197" s="242" t="s">
        <v>1755</v>
      </c>
      <c r="AA197" s="242">
        <v>152.1</v>
      </c>
      <c r="AB197" s="242">
        <v>211.115</v>
      </c>
      <c r="AC197" s="242" t="s">
        <v>742</v>
      </c>
      <c r="AD197" s="269"/>
    </row>
    <row r="198" ht="41" customHeight="true" spans="1:30">
      <c r="A198" s="241">
        <v>191</v>
      </c>
      <c r="B198" s="242" t="s">
        <v>1747</v>
      </c>
      <c r="C198" s="242" t="s">
        <v>1748</v>
      </c>
      <c r="D198" s="242" t="s">
        <v>1756</v>
      </c>
      <c r="E198" s="242" t="s">
        <v>733</v>
      </c>
      <c r="F198" s="242" t="s">
        <v>1757</v>
      </c>
      <c r="G198" s="341">
        <v>44302</v>
      </c>
      <c r="H198" s="341">
        <v>46127</v>
      </c>
      <c r="I198" s="255" t="s">
        <v>735</v>
      </c>
      <c r="J198" s="242" t="s">
        <v>769</v>
      </c>
      <c r="K198" s="242" t="s">
        <v>769</v>
      </c>
      <c r="L198" s="341">
        <v>41522</v>
      </c>
      <c r="M198" s="309">
        <v>10845</v>
      </c>
      <c r="N198" s="242">
        <v>15690</v>
      </c>
      <c r="O198" s="242">
        <v>893</v>
      </c>
      <c r="P198" s="242">
        <v>0</v>
      </c>
      <c r="Q198" s="242">
        <v>0</v>
      </c>
      <c r="R198" s="242">
        <v>0</v>
      </c>
      <c r="S198" s="242">
        <v>3824</v>
      </c>
      <c r="T198" s="242" t="s">
        <v>873</v>
      </c>
      <c r="U198" s="242" t="s">
        <v>1747</v>
      </c>
      <c r="V198" s="242" t="s">
        <v>1747</v>
      </c>
      <c r="W198" s="242" t="s">
        <v>733</v>
      </c>
      <c r="X198" s="242" t="s">
        <v>739</v>
      </c>
      <c r="Y198" s="242" t="s">
        <v>1009</v>
      </c>
      <c r="Z198" s="242" t="s">
        <v>1758</v>
      </c>
      <c r="AA198" s="242">
        <v>167.43</v>
      </c>
      <c r="AB198" s="242">
        <v>414.02</v>
      </c>
      <c r="AC198" s="242" t="s">
        <v>742</v>
      </c>
      <c r="AD198" s="269"/>
    </row>
    <row r="199" ht="41" customHeight="true" spans="1:30">
      <c r="A199" s="241">
        <v>192</v>
      </c>
      <c r="B199" s="242" t="s">
        <v>1747</v>
      </c>
      <c r="C199" s="242" t="s">
        <v>1748</v>
      </c>
      <c r="D199" s="242" t="s">
        <v>1759</v>
      </c>
      <c r="E199" s="242" t="s">
        <v>733</v>
      </c>
      <c r="F199" s="242" t="s">
        <v>1760</v>
      </c>
      <c r="G199" s="341">
        <v>45393</v>
      </c>
      <c r="H199" s="341">
        <v>47210</v>
      </c>
      <c r="I199" s="255" t="s">
        <v>735</v>
      </c>
      <c r="J199" s="242" t="s">
        <v>769</v>
      </c>
      <c r="K199" s="242" t="s">
        <v>769</v>
      </c>
      <c r="L199" s="341">
        <v>45195</v>
      </c>
      <c r="M199" s="309">
        <v>19785</v>
      </c>
      <c r="N199" s="242">
        <v>31130</v>
      </c>
      <c r="O199" s="242">
        <v>1765</v>
      </c>
      <c r="P199" s="242">
        <v>0</v>
      </c>
      <c r="Q199" s="242">
        <v>0</v>
      </c>
      <c r="R199" s="242">
        <v>0</v>
      </c>
      <c r="S199" s="242">
        <v>5292</v>
      </c>
      <c r="T199" s="242" t="s">
        <v>873</v>
      </c>
      <c r="U199" s="242" t="s">
        <v>1761</v>
      </c>
      <c r="V199" s="242" t="s">
        <v>1747</v>
      </c>
      <c r="W199" s="242" t="s">
        <v>733</v>
      </c>
      <c r="X199" s="242" t="s">
        <v>739</v>
      </c>
      <c r="Y199" s="242" t="s">
        <v>1009</v>
      </c>
      <c r="Z199" s="242" t="s">
        <v>1762</v>
      </c>
      <c r="AA199" s="242">
        <v>148.64</v>
      </c>
      <c r="AB199" s="242">
        <v>1225.74</v>
      </c>
      <c r="AC199" s="242" t="s">
        <v>742</v>
      </c>
      <c r="AD199" s="242" t="s">
        <v>1697</v>
      </c>
    </row>
    <row r="200" ht="41" customHeight="true" spans="1:30">
      <c r="A200" s="241">
        <v>193</v>
      </c>
      <c r="B200" s="242" t="s">
        <v>1763</v>
      </c>
      <c r="C200" s="242" t="s">
        <v>1764</v>
      </c>
      <c r="D200" s="242" t="s">
        <v>1765</v>
      </c>
      <c r="E200" s="242" t="s">
        <v>733</v>
      </c>
      <c r="F200" s="242" t="s">
        <v>1766</v>
      </c>
      <c r="G200" s="341">
        <v>44012</v>
      </c>
      <c r="H200" s="341">
        <v>45837</v>
      </c>
      <c r="I200" s="255" t="s">
        <v>735</v>
      </c>
      <c r="J200" s="242" t="s">
        <v>769</v>
      </c>
      <c r="K200" s="242" t="s">
        <v>769</v>
      </c>
      <c r="L200" s="341">
        <v>41000</v>
      </c>
      <c r="M200" s="309">
        <v>8229</v>
      </c>
      <c r="N200" s="242">
        <v>10638</v>
      </c>
      <c r="O200" s="242">
        <v>738</v>
      </c>
      <c r="P200" s="242">
        <v>0</v>
      </c>
      <c r="Q200" s="242">
        <v>0</v>
      </c>
      <c r="R200" s="242">
        <v>0</v>
      </c>
      <c r="S200" s="242">
        <v>2930</v>
      </c>
      <c r="T200" s="242" t="s">
        <v>1767</v>
      </c>
      <c r="U200" s="242" t="s">
        <v>1763</v>
      </c>
      <c r="V200" s="242" t="s">
        <v>1763</v>
      </c>
      <c r="W200" s="242" t="s">
        <v>733</v>
      </c>
      <c r="X200" s="242" t="s">
        <v>739</v>
      </c>
      <c r="Y200" s="242" t="s">
        <v>1009</v>
      </c>
      <c r="Z200" s="242" t="s">
        <v>1768</v>
      </c>
      <c r="AA200" s="242">
        <v>103</v>
      </c>
      <c r="AB200" s="242">
        <v>1382.5</v>
      </c>
      <c r="AC200" s="242" t="s">
        <v>742</v>
      </c>
      <c r="AD200" s="269"/>
    </row>
    <row r="201" ht="41" customHeight="true" spans="1:30">
      <c r="A201" s="241">
        <v>194</v>
      </c>
      <c r="B201" s="242" t="s">
        <v>1769</v>
      </c>
      <c r="C201" s="242" t="s">
        <v>1770</v>
      </c>
      <c r="D201" s="242" t="s">
        <v>1771</v>
      </c>
      <c r="E201" s="242" t="s">
        <v>733</v>
      </c>
      <c r="F201" s="242" t="s">
        <v>1772</v>
      </c>
      <c r="G201" s="341">
        <v>44193</v>
      </c>
      <c r="H201" s="341">
        <v>46239</v>
      </c>
      <c r="I201" s="242" t="s">
        <v>735</v>
      </c>
      <c r="J201" s="242" t="s">
        <v>769</v>
      </c>
      <c r="K201" s="242" t="s">
        <v>769</v>
      </c>
      <c r="L201" s="341">
        <v>43293</v>
      </c>
      <c r="M201" s="309">
        <v>16115</v>
      </c>
      <c r="N201" s="242">
        <v>21632</v>
      </c>
      <c r="O201" s="242">
        <v>1167</v>
      </c>
      <c r="P201" s="242">
        <v>0</v>
      </c>
      <c r="Q201" s="242">
        <v>0</v>
      </c>
      <c r="R201" s="242">
        <v>0</v>
      </c>
      <c r="S201" s="242">
        <v>4860</v>
      </c>
      <c r="T201" s="242" t="s">
        <v>1767</v>
      </c>
      <c r="U201" s="242" t="s">
        <v>1773</v>
      </c>
      <c r="V201" s="242" t="s">
        <v>1774</v>
      </c>
      <c r="W201" s="242" t="s">
        <v>733</v>
      </c>
      <c r="X201" s="242" t="s">
        <v>739</v>
      </c>
      <c r="Y201" s="242" t="s">
        <v>1009</v>
      </c>
      <c r="Z201" s="242" t="s">
        <v>1775</v>
      </c>
      <c r="AA201" s="242">
        <v>16.16</v>
      </c>
      <c r="AB201" s="242">
        <v>2278.51</v>
      </c>
      <c r="AC201" s="242" t="s">
        <v>742</v>
      </c>
      <c r="AD201" s="242" t="s">
        <v>1697</v>
      </c>
    </row>
    <row r="202" ht="41" customHeight="true" spans="1:30">
      <c r="A202" s="241">
        <v>195</v>
      </c>
      <c r="B202" s="242" t="s">
        <v>1769</v>
      </c>
      <c r="C202" s="242" t="s">
        <v>1770</v>
      </c>
      <c r="D202" s="242" t="s">
        <v>1776</v>
      </c>
      <c r="E202" s="242" t="s">
        <v>733</v>
      </c>
      <c r="F202" s="242" t="s">
        <v>1777</v>
      </c>
      <c r="G202" s="294">
        <v>45355</v>
      </c>
      <c r="H202" s="294">
        <v>46239</v>
      </c>
      <c r="I202" s="242" t="s">
        <v>735</v>
      </c>
      <c r="J202" s="242" t="s">
        <v>769</v>
      </c>
      <c r="K202" s="242" t="s">
        <v>769</v>
      </c>
      <c r="L202" s="341">
        <v>43293</v>
      </c>
      <c r="M202" s="309">
        <v>16115</v>
      </c>
      <c r="N202" s="242">
        <v>21660</v>
      </c>
      <c r="O202" s="242">
        <v>1167</v>
      </c>
      <c r="P202" s="242">
        <v>0</v>
      </c>
      <c r="Q202" s="242">
        <v>0</v>
      </c>
      <c r="R202" s="242">
        <v>0</v>
      </c>
      <c r="S202" s="242">
        <v>4860</v>
      </c>
      <c r="T202" s="242" t="s">
        <v>1767</v>
      </c>
      <c r="U202" s="242" t="s">
        <v>1773</v>
      </c>
      <c r="V202" s="242" t="s">
        <v>1774</v>
      </c>
      <c r="W202" s="242" t="s">
        <v>733</v>
      </c>
      <c r="X202" s="242" t="s">
        <v>739</v>
      </c>
      <c r="Y202" s="242" t="s">
        <v>1009</v>
      </c>
      <c r="Z202" s="242" t="s">
        <v>1775</v>
      </c>
      <c r="AA202" s="242">
        <v>8.84</v>
      </c>
      <c r="AB202" s="242">
        <v>2145.79</v>
      </c>
      <c r="AC202" s="242" t="s">
        <v>742</v>
      </c>
      <c r="AD202" s="242" t="s">
        <v>1697</v>
      </c>
    </row>
    <row r="203" ht="41" customHeight="true" spans="1:30">
      <c r="A203" s="241">
        <v>196</v>
      </c>
      <c r="B203" s="242" t="s">
        <v>1778</v>
      </c>
      <c r="C203" s="242" t="s">
        <v>1779</v>
      </c>
      <c r="D203" s="242" t="s">
        <v>1780</v>
      </c>
      <c r="E203" s="242" t="s">
        <v>733</v>
      </c>
      <c r="F203" s="242" t="s">
        <v>1781</v>
      </c>
      <c r="G203" s="294">
        <v>45635</v>
      </c>
      <c r="H203" s="294">
        <v>47460</v>
      </c>
      <c r="I203" s="242" t="s">
        <v>735</v>
      </c>
      <c r="J203" s="242" t="s">
        <v>736</v>
      </c>
      <c r="K203" s="242" t="s">
        <v>737</v>
      </c>
      <c r="L203" s="294">
        <v>43462</v>
      </c>
      <c r="M203" s="309">
        <v>5004</v>
      </c>
      <c r="N203" s="242">
        <v>7097</v>
      </c>
      <c r="O203" s="242">
        <v>0</v>
      </c>
      <c r="P203" s="242">
        <v>0</v>
      </c>
      <c r="Q203" s="242">
        <v>0</v>
      </c>
      <c r="R203" s="242">
        <v>0</v>
      </c>
      <c r="S203" s="242">
        <v>2206</v>
      </c>
      <c r="T203" s="242" t="s">
        <v>1767</v>
      </c>
      <c r="U203" s="242" t="s">
        <v>1778</v>
      </c>
      <c r="V203" s="242" t="s">
        <v>1778</v>
      </c>
      <c r="W203" s="242" t="s">
        <v>733</v>
      </c>
      <c r="X203" s="242" t="s">
        <v>739</v>
      </c>
      <c r="Y203" s="242" t="s">
        <v>884</v>
      </c>
      <c r="Z203" s="242" t="s">
        <v>1782</v>
      </c>
      <c r="AA203" s="242">
        <v>86.9</v>
      </c>
      <c r="AB203" s="242">
        <v>1038</v>
      </c>
      <c r="AC203" s="242" t="s">
        <v>742</v>
      </c>
      <c r="AD203" s="269"/>
    </row>
    <row r="204" ht="41" customHeight="true" spans="1:30">
      <c r="A204" s="241">
        <v>197</v>
      </c>
      <c r="B204" s="242" t="s">
        <v>1778</v>
      </c>
      <c r="C204" s="242" t="s">
        <v>1779</v>
      </c>
      <c r="D204" s="242" t="s">
        <v>1783</v>
      </c>
      <c r="E204" s="242" t="s">
        <v>733</v>
      </c>
      <c r="F204" s="242" t="s">
        <v>1784</v>
      </c>
      <c r="G204" s="294">
        <v>45527</v>
      </c>
      <c r="H204" s="294">
        <v>46830</v>
      </c>
      <c r="I204" s="242" t="s">
        <v>735</v>
      </c>
      <c r="J204" s="242" t="s">
        <v>736</v>
      </c>
      <c r="K204" s="242" t="s">
        <v>737</v>
      </c>
      <c r="L204" s="294">
        <v>44776</v>
      </c>
      <c r="M204" s="309">
        <v>8031</v>
      </c>
      <c r="N204" s="242">
        <v>12658</v>
      </c>
      <c r="O204" s="242">
        <v>0</v>
      </c>
      <c r="P204" s="242">
        <v>0</v>
      </c>
      <c r="Q204" s="242">
        <v>0</v>
      </c>
      <c r="R204" s="242">
        <v>0</v>
      </c>
      <c r="S204" s="242">
        <v>2574</v>
      </c>
      <c r="T204" s="242" t="s">
        <v>1767</v>
      </c>
      <c r="U204" s="242" t="s">
        <v>1785</v>
      </c>
      <c r="V204" s="242" t="s">
        <v>1778</v>
      </c>
      <c r="W204" s="242" t="s">
        <v>733</v>
      </c>
      <c r="X204" s="242" t="s">
        <v>739</v>
      </c>
      <c r="Y204" s="242" t="s">
        <v>884</v>
      </c>
      <c r="Z204" s="242" t="s">
        <v>1786</v>
      </c>
      <c r="AA204" s="242">
        <v>112.3</v>
      </c>
      <c r="AB204" s="242">
        <v>1312.92</v>
      </c>
      <c r="AC204" s="242" t="s">
        <v>742</v>
      </c>
      <c r="AD204" s="269"/>
    </row>
    <row r="205" ht="41" customHeight="true" spans="1:30">
      <c r="A205" s="241">
        <v>198</v>
      </c>
      <c r="B205" s="242" t="s">
        <v>1736</v>
      </c>
      <c r="C205" s="339" t="s">
        <v>1787</v>
      </c>
      <c r="D205" s="242" t="s">
        <v>1788</v>
      </c>
      <c r="E205" s="242" t="s">
        <v>733</v>
      </c>
      <c r="F205" s="293" t="s">
        <v>1789</v>
      </c>
      <c r="G205" s="259">
        <v>45503</v>
      </c>
      <c r="H205" s="259">
        <v>47328</v>
      </c>
      <c r="I205" s="242" t="s">
        <v>735</v>
      </c>
      <c r="J205" s="242" t="s">
        <v>736</v>
      </c>
      <c r="K205" s="242" t="s">
        <v>737</v>
      </c>
      <c r="L205" s="259">
        <v>43678</v>
      </c>
      <c r="M205" s="309">
        <v>31852</v>
      </c>
      <c r="N205" s="242">
        <v>50290</v>
      </c>
      <c r="O205" s="242">
        <v>0</v>
      </c>
      <c r="P205" s="242">
        <v>0</v>
      </c>
      <c r="Q205" s="242">
        <v>0</v>
      </c>
      <c r="R205" s="242">
        <v>0</v>
      </c>
      <c r="S205" s="245">
        <v>5800</v>
      </c>
      <c r="T205" s="242" t="s">
        <v>873</v>
      </c>
      <c r="U205" s="242" t="s">
        <v>1736</v>
      </c>
      <c r="V205" s="242" t="s">
        <v>1736</v>
      </c>
      <c r="W205" s="242" t="s">
        <v>733</v>
      </c>
      <c r="X205" s="242" t="s">
        <v>739</v>
      </c>
      <c r="Y205" s="242" t="s">
        <v>1210</v>
      </c>
      <c r="Z205" s="335" t="s">
        <v>1790</v>
      </c>
      <c r="AA205" s="242">
        <v>16.99</v>
      </c>
      <c r="AB205" s="242">
        <v>2251.66</v>
      </c>
      <c r="AC205" s="242" t="s">
        <v>742</v>
      </c>
      <c r="AD205" s="269"/>
    </row>
    <row r="206" ht="41" customHeight="true" spans="1:30">
      <c r="A206" s="241">
        <v>199</v>
      </c>
      <c r="B206" s="242" t="s">
        <v>1736</v>
      </c>
      <c r="C206" s="339" t="s">
        <v>1787</v>
      </c>
      <c r="D206" s="242" t="s">
        <v>1791</v>
      </c>
      <c r="E206" s="242" t="s">
        <v>733</v>
      </c>
      <c r="F206" s="293" t="s">
        <v>1792</v>
      </c>
      <c r="G206" s="259">
        <v>44414</v>
      </c>
      <c r="H206" s="259">
        <v>46239</v>
      </c>
      <c r="I206" s="242" t="s">
        <v>735</v>
      </c>
      <c r="J206" s="242" t="s">
        <v>736</v>
      </c>
      <c r="K206" s="242" t="s">
        <v>737</v>
      </c>
      <c r="L206" s="259">
        <v>44405</v>
      </c>
      <c r="M206" s="309">
        <v>31817</v>
      </c>
      <c r="N206" s="242">
        <v>54363</v>
      </c>
      <c r="O206" s="242">
        <v>0</v>
      </c>
      <c r="P206" s="242">
        <v>0</v>
      </c>
      <c r="Q206" s="242">
        <v>0</v>
      </c>
      <c r="R206" s="242">
        <v>0</v>
      </c>
      <c r="S206" s="245">
        <v>6420</v>
      </c>
      <c r="T206" s="242" t="s">
        <v>873</v>
      </c>
      <c r="U206" s="242" t="s">
        <v>1736</v>
      </c>
      <c r="V206" s="242" t="s">
        <v>1736</v>
      </c>
      <c r="W206" s="242" t="s">
        <v>733</v>
      </c>
      <c r="X206" s="242" t="s">
        <v>739</v>
      </c>
      <c r="Y206" s="242" t="s">
        <v>1210</v>
      </c>
      <c r="Z206" s="335" t="s">
        <v>1793</v>
      </c>
      <c r="AA206" s="242">
        <v>25.37</v>
      </c>
      <c r="AB206" s="242">
        <v>2775.24</v>
      </c>
      <c r="AC206" s="242" t="s">
        <v>742</v>
      </c>
      <c r="AD206" s="269"/>
    </row>
    <row r="207" ht="41" customHeight="true" spans="1:30">
      <c r="A207" s="241">
        <v>200</v>
      </c>
      <c r="B207" s="242" t="s">
        <v>1736</v>
      </c>
      <c r="C207" s="339" t="s">
        <v>1787</v>
      </c>
      <c r="D207" s="242" t="s">
        <v>1794</v>
      </c>
      <c r="E207" s="242" t="s">
        <v>733</v>
      </c>
      <c r="F207" s="293" t="s">
        <v>1795</v>
      </c>
      <c r="G207" s="259">
        <v>45436</v>
      </c>
      <c r="H207" s="259">
        <v>47261</v>
      </c>
      <c r="I207" s="242" t="s">
        <v>735</v>
      </c>
      <c r="J207" s="242" t="s">
        <v>736</v>
      </c>
      <c r="K207" s="242" t="s">
        <v>737</v>
      </c>
      <c r="L207" s="259">
        <v>44648</v>
      </c>
      <c r="M207" s="309">
        <v>40823</v>
      </c>
      <c r="N207" s="242">
        <v>74619</v>
      </c>
      <c r="O207" s="242">
        <v>0</v>
      </c>
      <c r="P207" s="242">
        <v>0</v>
      </c>
      <c r="Q207" s="242">
        <v>0</v>
      </c>
      <c r="R207" s="242">
        <v>0</v>
      </c>
      <c r="S207" s="245">
        <v>7870</v>
      </c>
      <c r="T207" s="242" t="s">
        <v>873</v>
      </c>
      <c r="U207" s="242" t="s">
        <v>1796</v>
      </c>
      <c r="V207" s="242" t="s">
        <v>1736</v>
      </c>
      <c r="W207" s="242" t="s">
        <v>733</v>
      </c>
      <c r="X207" s="242" t="s">
        <v>739</v>
      </c>
      <c r="Y207" s="242" t="s">
        <v>1210</v>
      </c>
      <c r="Z207" s="335" t="s">
        <v>1797</v>
      </c>
      <c r="AA207" s="242">
        <v>21.99</v>
      </c>
      <c r="AB207" s="242">
        <v>3113.81</v>
      </c>
      <c r="AC207" s="242" t="s">
        <v>742</v>
      </c>
      <c r="AD207" s="242" t="s">
        <v>1697</v>
      </c>
    </row>
    <row r="208" ht="41" customHeight="true" spans="1:30">
      <c r="A208" s="241">
        <v>201</v>
      </c>
      <c r="B208" s="242" t="s">
        <v>1736</v>
      </c>
      <c r="C208" s="339" t="s">
        <v>1787</v>
      </c>
      <c r="D208" s="242" t="s">
        <v>1798</v>
      </c>
      <c r="E208" s="242" t="s">
        <v>733</v>
      </c>
      <c r="F208" s="293" t="s">
        <v>1799</v>
      </c>
      <c r="G208" s="259">
        <v>44623</v>
      </c>
      <c r="H208" s="259">
        <v>46448</v>
      </c>
      <c r="I208" s="242" t="s">
        <v>735</v>
      </c>
      <c r="J208" s="242" t="s">
        <v>736</v>
      </c>
      <c r="K208" s="242" t="s">
        <v>737</v>
      </c>
      <c r="L208" s="259">
        <v>44545</v>
      </c>
      <c r="M208" s="309">
        <v>40823</v>
      </c>
      <c r="N208" s="242">
        <v>74652</v>
      </c>
      <c r="O208" s="242">
        <v>0</v>
      </c>
      <c r="P208" s="242">
        <v>0</v>
      </c>
      <c r="Q208" s="242">
        <v>0</v>
      </c>
      <c r="R208" s="242">
        <v>0</v>
      </c>
      <c r="S208" s="245">
        <v>7870</v>
      </c>
      <c r="T208" s="242" t="s">
        <v>873</v>
      </c>
      <c r="U208" s="242" t="s">
        <v>1796</v>
      </c>
      <c r="V208" s="242" t="s">
        <v>1736</v>
      </c>
      <c r="W208" s="242" t="s">
        <v>733</v>
      </c>
      <c r="X208" s="242" t="s">
        <v>739</v>
      </c>
      <c r="Y208" s="242" t="s">
        <v>1210</v>
      </c>
      <c r="Z208" s="335" t="s">
        <v>1800</v>
      </c>
      <c r="AA208" s="242">
        <v>13.26</v>
      </c>
      <c r="AB208" s="242">
        <v>2597.72</v>
      </c>
      <c r="AC208" s="242" t="s">
        <v>742</v>
      </c>
      <c r="AD208" s="242" t="s">
        <v>1697</v>
      </c>
    </row>
    <row r="209" ht="41" customHeight="true" spans="1:30">
      <c r="A209" s="241">
        <v>202</v>
      </c>
      <c r="B209" s="242" t="s">
        <v>1736</v>
      </c>
      <c r="C209" s="339" t="s">
        <v>1787</v>
      </c>
      <c r="D209" s="242" t="s">
        <v>1801</v>
      </c>
      <c r="E209" s="242" t="s">
        <v>733</v>
      </c>
      <c r="F209" s="242" t="s">
        <v>1802</v>
      </c>
      <c r="G209" s="259">
        <v>45314</v>
      </c>
      <c r="H209" s="259">
        <v>46617</v>
      </c>
      <c r="I209" s="242" t="s">
        <v>735</v>
      </c>
      <c r="J209" s="242" t="s">
        <v>736</v>
      </c>
      <c r="K209" s="242" t="s">
        <v>737</v>
      </c>
      <c r="L209" s="259">
        <v>44607</v>
      </c>
      <c r="M209" s="309">
        <v>40823</v>
      </c>
      <c r="N209" s="242">
        <v>74681</v>
      </c>
      <c r="O209" s="242">
        <v>0</v>
      </c>
      <c r="P209" s="242">
        <v>0</v>
      </c>
      <c r="Q209" s="242">
        <v>0</v>
      </c>
      <c r="R209" s="242">
        <v>0</v>
      </c>
      <c r="S209" s="245">
        <v>7870</v>
      </c>
      <c r="T209" s="242" t="s">
        <v>873</v>
      </c>
      <c r="U209" s="242" t="s">
        <v>1796</v>
      </c>
      <c r="V209" s="242" t="s">
        <v>1736</v>
      </c>
      <c r="W209" s="242" t="s">
        <v>733</v>
      </c>
      <c r="X209" s="242" t="s">
        <v>739</v>
      </c>
      <c r="Y209" s="242" t="s">
        <v>1210</v>
      </c>
      <c r="Z209" s="335" t="s">
        <v>1803</v>
      </c>
      <c r="AA209" s="242">
        <v>26.21</v>
      </c>
      <c r="AB209" s="242">
        <v>2901.66</v>
      </c>
      <c r="AC209" s="242" t="s">
        <v>742</v>
      </c>
      <c r="AD209" s="242" t="s">
        <v>1697</v>
      </c>
    </row>
    <row r="210" ht="41" customHeight="true" spans="1:30">
      <c r="A210" s="241">
        <v>203</v>
      </c>
      <c r="B210" s="242" t="s">
        <v>1736</v>
      </c>
      <c r="C210" s="339" t="s">
        <v>1787</v>
      </c>
      <c r="D210" s="242" t="s">
        <v>1804</v>
      </c>
      <c r="E210" s="242" t="s">
        <v>733</v>
      </c>
      <c r="F210" s="242" t="s">
        <v>1805</v>
      </c>
      <c r="G210" s="259">
        <v>45247</v>
      </c>
      <c r="H210" s="259">
        <v>47073</v>
      </c>
      <c r="I210" s="242" t="s">
        <v>735</v>
      </c>
      <c r="J210" s="242" t="s">
        <v>736</v>
      </c>
      <c r="K210" s="242" t="s">
        <v>737</v>
      </c>
      <c r="L210" s="259">
        <v>45240</v>
      </c>
      <c r="M210" s="309">
        <v>43418</v>
      </c>
      <c r="N210" s="242">
        <v>79996</v>
      </c>
      <c r="O210" s="242">
        <v>0</v>
      </c>
      <c r="P210" s="242">
        <v>0</v>
      </c>
      <c r="Q210" s="242">
        <v>0</v>
      </c>
      <c r="R210" s="242">
        <v>0</v>
      </c>
      <c r="S210" s="245">
        <v>7870</v>
      </c>
      <c r="T210" s="242" t="s">
        <v>873</v>
      </c>
      <c r="U210" s="242" t="s">
        <v>1806</v>
      </c>
      <c r="V210" s="242" t="s">
        <v>1736</v>
      </c>
      <c r="W210" s="242" t="s">
        <v>733</v>
      </c>
      <c r="X210" s="242" t="s">
        <v>739</v>
      </c>
      <c r="Y210" s="242" t="s">
        <v>1210</v>
      </c>
      <c r="Z210" s="335" t="s">
        <v>1807</v>
      </c>
      <c r="AA210" s="242">
        <v>226.18</v>
      </c>
      <c r="AB210" s="242">
        <v>2829</v>
      </c>
      <c r="AC210" s="242" t="s">
        <v>742</v>
      </c>
      <c r="AD210" s="242" t="s">
        <v>1697</v>
      </c>
    </row>
    <row r="211" ht="41" customHeight="true" spans="1:30">
      <c r="A211" s="241">
        <v>204</v>
      </c>
      <c r="B211" s="242" t="s">
        <v>1808</v>
      </c>
      <c r="C211" s="339" t="s">
        <v>1809</v>
      </c>
      <c r="D211" s="242" t="s">
        <v>1810</v>
      </c>
      <c r="E211" s="242" t="s">
        <v>733</v>
      </c>
      <c r="F211" s="242" t="s">
        <v>1811</v>
      </c>
      <c r="G211" s="258">
        <v>45617</v>
      </c>
      <c r="H211" s="258">
        <v>45826</v>
      </c>
      <c r="I211" s="242" t="s">
        <v>735</v>
      </c>
      <c r="J211" s="242" t="s">
        <v>736</v>
      </c>
      <c r="K211" s="242" t="s">
        <v>737</v>
      </c>
      <c r="L211" s="258">
        <v>43819</v>
      </c>
      <c r="M211" s="309">
        <v>40823</v>
      </c>
      <c r="N211" s="242">
        <v>74618</v>
      </c>
      <c r="O211" s="242">
        <v>0</v>
      </c>
      <c r="P211" s="242">
        <v>0</v>
      </c>
      <c r="Q211" s="242">
        <v>0</v>
      </c>
      <c r="R211" s="242">
        <v>0</v>
      </c>
      <c r="S211" s="245">
        <v>7870</v>
      </c>
      <c r="T211" s="242" t="s">
        <v>962</v>
      </c>
      <c r="U211" s="242" t="s">
        <v>1808</v>
      </c>
      <c r="V211" s="242" t="s">
        <v>1736</v>
      </c>
      <c r="W211" s="242" t="s">
        <v>733</v>
      </c>
      <c r="X211" s="242" t="s">
        <v>739</v>
      </c>
      <c r="Y211" s="242" t="s">
        <v>1210</v>
      </c>
      <c r="Z211" s="335" t="s">
        <v>1812</v>
      </c>
      <c r="AA211" s="242">
        <v>29.05</v>
      </c>
      <c r="AB211" s="242">
        <v>2742.49</v>
      </c>
      <c r="AC211" s="242" t="s">
        <v>742</v>
      </c>
      <c r="AD211" s="269"/>
    </row>
    <row r="212" ht="41" customHeight="true" spans="1:30">
      <c r="A212" s="241">
        <v>205</v>
      </c>
      <c r="B212" s="242" t="s">
        <v>1808</v>
      </c>
      <c r="C212" s="339" t="s">
        <v>1809</v>
      </c>
      <c r="D212" s="242" t="s">
        <v>1813</v>
      </c>
      <c r="E212" s="242" t="s">
        <v>733</v>
      </c>
      <c r="F212" s="242" t="s">
        <v>1814</v>
      </c>
      <c r="G212" s="258">
        <v>45269</v>
      </c>
      <c r="H212" s="258">
        <v>46295</v>
      </c>
      <c r="I212" s="242" t="s">
        <v>735</v>
      </c>
      <c r="J212" s="242" t="s">
        <v>736</v>
      </c>
      <c r="K212" s="242" t="s">
        <v>737</v>
      </c>
      <c r="L212" s="258">
        <v>44468</v>
      </c>
      <c r="M212" s="309">
        <v>31817</v>
      </c>
      <c r="N212" s="242">
        <v>54347</v>
      </c>
      <c r="O212" s="242">
        <v>0</v>
      </c>
      <c r="P212" s="242">
        <v>0</v>
      </c>
      <c r="Q212" s="242">
        <v>0</v>
      </c>
      <c r="R212" s="242">
        <v>0</v>
      </c>
      <c r="S212" s="245">
        <v>6420</v>
      </c>
      <c r="T212" s="242" t="s">
        <v>962</v>
      </c>
      <c r="U212" s="242" t="s">
        <v>1806</v>
      </c>
      <c r="V212" s="242" t="s">
        <v>1736</v>
      </c>
      <c r="W212" s="242" t="s">
        <v>733</v>
      </c>
      <c r="X212" s="242" t="s">
        <v>739</v>
      </c>
      <c r="Y212" s="242" t="s">
        <v>1210</v>
      </c>
      <c r="Z212" s="335" t="s">
        <v>1815</v>
      </c>
      <c r="AA212" s="242">
        <v>20.36</v>
      </c>
      <c r="AB212" s="242">
        <v>2657.81</v>
      </c>
      <c r="AC212" s="242" t="s">
        <v>742</v>
      </c>
      <c r="AD212" s="242" t="s">
        <v>1697</v>
      </c>
    </row>
    <row r="213" ht="41" customHeight="true" spans="1:30">
      <c r="A213" s="241">
        <v>206</v>
      </c>
      <c r="B213" s="242" t="s">
        <v>1808</v>
      </c>
      <c r="C213" s="339" t="s">
        <v>1809</v>
      </c>
      <c r="D213" s="242" t="s">
        <v>1816</v>
      </c>
      <c r="E213" s="242" t="s">
        <v>733</v>
      </c>
      <c r="F213" s="242" t="s">
        <v>1817</v>
      </c>
      <c r="G213" s="258">
        <v>44701</v>
      </c>
      <c r="H213" s="258">
        <v>46351</v>
      </c>
      <c r="I213" s="242" t="s">
        <v>735</v>
      </c>
      <c r="J213" s="242" t="s">
        <v>736</v>
      </c>
      <c r="K213" s="242" t="s">
        <v>737</v>
      </c>
      <c r="L213" s="258">
        <v>44524</v>
      </c>
      <c r="M213" s="309">
        <v>31817</v>
      </c>
      <c r="N213" s="242">
        <v>54641</v>
      </c>
      <c r="O213" s="242">
        <v>0</v>
      </c>
      <c r="P213" s="242">
        <v>0</v>
      </c>
      <c r="Q213" s="242">
        <v>0</v>
      </c>
      <c r="R213" s="242">
        <v>0</v>
      </c>
      <c r="S213" s="245">
        <v>6420</v>
      </c>
      <c r="T213" s="242" t="s">
        <v>962</v>
      </c>
      <c r="U213" s="242" t="s">
        <v>1808</v>
      </c>
      <c r="V213" s="242" t="s">
        <v>1736</v>
      </c>
      <c r="W213" s="242" t="s">
        <v>733</v>
      </c>
      <c r="X213" s="242" t="s">
        <v>739</v>
      </c>
      <c r="Y213" s="242" t="s">
        <v>1210</v>
      </c>
      <c r="Z213" s="335" t="s">
        <v>1818</v>
      </c>
      <c r="AA213" s="242">
        <v>23.92</v>
      </c>
      <c r="AB213" s="242">
        <v>2182.66</v>
      </c>
      <c r="AC213" s="242" t="s">
        <v>742</v>
      </c>
      <c r="AD213" s="269"/>
    </row>
    <row r="214" ht="41" customHeight="true" spans="1:30">
      <c r="A214" s="241">
        <v>207</v>
      </c>
      <c r="B214" s="242" t="s">
        <v>1808</v>
      </c>
      <c r="C214" s="339" t="s">
        <v>1809</v>
      </c>
      <c r="D214" s="242" t="s">
        <v>1819</v>
      </c>
      <c r="E214" s="242" t="s">
        <v>733</v>
      </c>
      <c r="F214" s="242" t="s">
        <v>1820</v>
      </c>
      <c r="G214" s="258">
        <v>44903</v>
      </c>
      <c r="H214" s="258">
        <v>46542</v>
      </c>
      <c r="I214" s="242" t="s">
        <v>735</v>
      </c>
      <c r="J214" s="242" t="s">
        <v>736</v>
      </c>
      <c r="K214" s="242" t="s">
        <v>737</v>
      </c>
      <c r="L214" s="258">
        <v>44694</v>
      </c>
      <c r="M214" s="309">
        <v>31624</v>
      </c>
      <c r="N214" s="242">
        <v>50209</v>
      </c>
      <c r="O214" s="242">
        <v>0</v>
      </c>
      <c r="P214" s="242">
        <v>0</v>
      </c>
      <c r="Q214" s="242">
        <v>0</v>
      </c>
      <c r="R214" s="242">
        <v>0</v>
      </c>
      <c r="S214" s="245">
        <v>6480</v>
      </c>
      <c r="T214" s="242" t="s">
        <v>962</v>
      </c>
      <c r="U214" s="242" t="s">
        <v>1761</v>
      </c>
      <c r="V214" s="242" t="s">
        <v>1736</v>
      </c>
      <c r="W214" s="242" t="s">
        <v>733</v>
      </c>
      <c r="X214" s="242" t="s">
        <v>739</v>
      </c>
      <c r="Y214" s="242" t="s">
        <v>1210</v>
      </c>
      <c r="Z214" s="335" t="s">
        <v>1821</v>
      </c>
      <c r="AA214" s="242">
        <v>269.73</v>
      </c>
      <c r="AB214" s="242">
        <v>2393.44</v>
      </c>
      <c r="AC214" s="242" t="s">
        <v>742</v>
      </c>
      <c r="AD214" s="242" t="s">
        <v>1697</v>
      </c>
    </row>
    <row r="215" ht="41" customHeight="true" spans="1:30">
      <c r="A215" s="241">
        <v>208</v>
      </c>
      <c r="B215" s="242" t="s">
        <v>1822</v>
      </c>
      <c r="C215" s="242" t="s">
        <v>1823</v>
      </c>
      <c r="D215" s="242" t="s">
        <v>1824</v>
      </c>
      <c r="E215" s="242" t="s">
        <v>733</v>
      </c>
      <c r="F215" s="242" t="s">
        <v>1825</v>
      </c>
      <c r="G215" s="294">
        <v>44719</v>
      </c>
      <c r="H215" s="294">
        <v>46544</v>
      </c>
      <c r="I215" s="242" t="s">
        <v>735</v>
      </c>
      <c r="J215" s="242" t="s">
        <v>829</v>
      </c>
      <c r="K215" s="242" t="s">
        <v>756</v>
      </c>
      <c r="L215" s="294">
        <v>39643</v>
      </c>
      <c r="M215" s="309">
        <v>4794</v>
      </c>
      <c r="N215" s="242">
        <v>6933</v>
      </c>
      <c r="O215" s="242">
        <v>421</v>
      </c>
      <c r="P215" s="242">
        <v>0</v>
      </c>
      <c r="Q215" s="242">
        <v>0</v>
      </c>
      <c r="R215" s="242">
        <v>0</v>
      </c>
      <c r="S215" s="242">
        <v>2206</v>
      </c>
      <c r="T215" s="255" t="s">
        <v>1826</v>
      </c>
      <c r="U215" s="255" t="s">
        <v>1822</v>
      </c>
      <c r="V215" s="255" t="s">
        <v>1822</v>
      </c>
      <c r="W215" s="242" t="s">
        <v>733</v>
      </c>
      <c r="X215" s="242" t="s">
        <v>739</v>
      </c>
      <c r="Y215" s="242" t="s">
        <v>1009</v>
      </c>
      <c r="Z215" s="242" t="s">
        <v>1827</v>
      </c>
      <c r="AA215" s="242">
        <v>95.6</v>
      </c>
      <c r="AB215" s="242">
        <v>330.2</v>
      </c>
      <c r="AC215" s="242" t="s">
        <v>742</v>
      </c>
      <c r="AD215" s="269"/>
    </row>
    <row r="216" ht="41" customHeight="true" spans="1:30">
      <c r="A216" s="241">
        <v>209</v>
      </c>
      <c r="B216" s="242" t="s">
        <v>1822</v>
      </c>
      <c r="C216" s="242" t="s">
        <v>1823</v>
      </c>
      <c r="D216" s="242" t="s">
        <v>1828</v>
      </c>
      <c r="E216" s="242" t="s">
        <v>733</v>
      </c>
      <c r="F216" s="242" t="s">
        <v>1829</v>
      </c>
      <c r="G216" s="294">
        <v>44987</v>
      </c>
      <c r="H216" s="294">
        <v>46813</v>
      </c>
      <c r="I216" s="242" t="s">
        <v>735</v>
      </c>
      <c r="J216" s="242" t="s">
        <v>755</v>
      </c>
      <c r="K216" s="242" t="s">
        <v>756</v>
      </c>
      <c r="L216" s="294">
        <v>38102</v>
      </c>
      <c r="M216" s="309">
        <v>3346</v>
      </c>
      <c r="N216" s="242">
        <v>5000</v>
      </c>
      <c r="O216" s="242">
        <v>0</v>
      </c>
      <c r="P216" s="242">
        <v>0</v>
      </c>
      <c r="Q216" s="242">
        <v>0</v>
      </c>
      <c r="R216" s="242">
        <v>0</v>
      </c>
      <c r="S216" s="242">
        <v>1765</v>
      </c>
      <c r="T216" s="255" t="s">
        <v>1826</v>
      </c>
      <c r="U216" s="255" t="s">
        <v>1830</v>
      </c>
      <c r="V216" s="255" t="s">
        <v>1822</v>
      </c>
      <c r="W216" s="242" t="s">
        <v>733</v>
      </c>
      <c r="X216" s="242" t="s">
        <v>739</v>
      </c>
      <c r="Y216" s="242" t="s">
        <v>884</v>
      </c>
      <c r="Z216" s="255" t="s">
        <v>1831</v>
      </c>
      <c r="AA216" s="242">
        <v>95.4</v>
      </c>
      <c r="AB216" s="242">
        <v>331.8</v>
      </c>
      <c r="AC216" s="242" t="s">
        <v>742</v>
      </c>
      <c r="AD216" s="269"/>
    </row>
    <row r="217" ht="41" customHeight="true" spans="1:30">
      <c r="A217" s="241">
        <v>210</v>
      </c>
      <c r="B217" s="242" t="s">
        <v>1822</v>
      </c>
      <c r="C217" s="242" t="s">
        <v>1823</v>
      </c>
      <c r="D217" s="242" t="s">
        <v>1832</v>
      </c>
      <c r="E217" s="242" t="s">
        <v>733</v>
      </c>
      <c r="F217" s="242" t="s">
        <v>1833</v>
      </c>
      <c r="G217" s="294">
        <v>45316</v>
      </c>
      <c r="H217" s="294">
        <v>46913</v>
      </c>
      <c r="I217" s="242" t="s">
        <v>735</v>
      </c>
      <c r="J217" s="242" t="s">
        <v>829</v>
      </c>
      <c r="K217" s="242" t="s">
        <v>756</v>
      </c>
      <c r="L217" s="294">
        <v>40211</v>
      </c>
      <c r="M217" s="309">
        <v>4519</v>
      </c>
      <c r="N217" s="242">
        <v>6374</v>
      </c>
      <c r="O217" s="242">
        <v>441</v>
      </c>
      <c r="P217" s="242">
        <v>0</v>
      </c>
      <c r="Q217" s="242">
        <v>0</v>
      </c>
      <c r="R217" s="242">
        <v>0</v>
      </c>
      <c r="S217" s="242">
        <v>2060</v>
      </c>
      <c r="T217" s="255" t="s">
        <v>1826</v>
      </c>
      <c r="U217" s="242" t="s">
        <v>1834</v>
      </c>
      <c r="V217" s="255" t="s">
        <v>1822</v>
      </c>
      <c r="W217" s="242" t="s">
        <v>733</v>
      </c>
      <c r="X217" s="242" t="s">
        <v>739</v>
      </c>
      <c r="Y217" s="242" t="s">
        <v>1009</v>
      </c>
      <c r="Z217" s="255" t="s">
        <v>1835</v>
      </c>
      <c r="AA217" s="242">
        <v>95.65</v>
      </c>
      <c r="AB217" s="242">
        <v>344.3</v>
      </c>
      <c r="AC217" s="242" t="s">
        <v>742</v>
      </c>
      <c r="AD217" s="242" t="s">
        <v>859</v>
      </c>
    </row>
    <row r="218" ht="41" customHeight="true" spans="1:30">
      <c r="A218" s="241">
        <v>211</v>
      </c>
      <c r="B218" s="242" t="s">
        <v>1822</v>
      </c>
      <c r="C218" s="242" t="s">
        <v>1823</v>
      </c>
      <c r="D218" s="242" t="s">
        <v>1836</v>
      </c>
      <c r="E218" s="242" t="s">
        <v>733</v>
      </c>
      <c r="F218" s="242" t="s">
        <v>1837</v>
      </c>
      <c r="G218" s="294">
        <v>45293</v>
      </c>
      <c r="H218" s="294">
        <v>45831</v>
      </c>
      <c r="I218" s="242" t="s">
        <v>735</v>
      </c>
      <c r="J218" s="242" t="s">
        <v>829</v>
      </c>
      <c r="K218" s="242" t="s">
        <v>756</v>
      </c>
      <c r="L218" s="294">
        <v>38958</v>
      </c>
      <c r="M218" s="309">
        <v>4884</v>
      </c>
      <c r="N218" s="309">
        <v>6936</v>
      </c>
      <c r="O218" s="242">
        <v>413</v>
      </c>
      <c r="P218" s="242">
        <v>0</v>
      </c>
      <c r="Q218" s="242">
        <v>0</v>
      </c>
      <c r="R218" s="242">
        <v>0</v>
      </c>
      <c r="S218" s="242">
        <v>2500</v>
      </c>
      <c r="T218" s="255" t="s">
        <v>1826</v>
      </c>
      <c r="U218" s="255" t="s">
        <v>1838</v>
      </c>
      <c r="V218" s="255" t="s">
        <v>1822</v>
      </c>
      <c r="W218" s="242" t="s">
        <v>733</v>
      </c>
      <c r="X218" s="242" t="s">
        <v>739</v>
      </c>
      <c r="Y218" s="242" t="s">
        <v>1009</v>
      </c>
      <c r="Z218" s="255" t="s">
        <v>1827</v>
      </c>
      <c r="AA218" s="242">
        <v>95.75</v>
      </c>
      <c r="AB218" s="242">
        <v>363.7</v>
      </c>
      <c r="AC218" s="242" t="s">
        <v>742</v>
      </c>
      <c r="AD218" s="242" t="s">
        <v>859</v>
      </c>
    </row>
    <row r="219" ht="41" customHeight="true" spans="1:30">
      <c r="A219" s="241">
        <v>212</v>
      </c>
      <c r="B219" s="242" t="s">
        <v>1822</v>
      </c>
      <c r="C219" s="242" t="s">
        <v>1823</v>
      </c>
      <c r="D219" s="242" t="s">
        <v>1839</v>
      </c>
      <c r="E219" s="242" t="s">
        <v>733</v>
      </c>
      <c r="F219" s="242" t="s">
        <v>1840</v>
      </c>
      <c r="G219" s="294">
        <v>45469</v>
      </c>
      <c r="H219" s="294">
        <v>47294</v>
      </c>
      <c r="I219" s="242" t="s">
        <v>735</v>
      </c>
      <c r="J219" s="242" t="s">
        <v>755</v>
      </c>
      <c r="K219" s="242" t="s">
        <v>756</v>
      </c>
      <c r="L219" s="294">
        <v>38525</v>
      </c>
      <c r="M219" s="309">
        <v>2978</v>
      </c>
      <c r="N219" s="242">
        <v>5000</v>
      </c>
      <c r="O219" s="242">
        <v>0</v>
      </c>
      <c r="P219" s="242">
        <v>0</v>
      </c>
      <c r="Q219" s="242">
        <v>0</v>
      </c>
      <c r="R219" s="242">
        <v>0</v>
      </c>
      <c r="S219" s="242">
        <v>1765</v>
      </c>
      <c r="T219" s="255" t="s">
        <v>1826</v>
      </c>
      <c r="U219" s="255" t="s">
        <v>1822</v>
      </c>
      <c r="V219" s="255" t="s">
        <v>1822</v>
      </c>
      <c r="W219" s="242" t="s">
        <v>733</v>
      </c>
      <c r="X219" s="242" t="s">
        <v>739</v>
      </c>
      <c r="Y219" s="242" t="s">
        <v>884</v>
      </c>
      <c r="Z219" s="255" t="s">
        <v>1827</v>
      </c>
      <c r="AA219" s="242">
        <v>47.82</v>
      </c>
      <c r="AB219" s="242">
        <v>165</v>
      </c>
      <c r="AC219" s="242" t="s">
        <v>742</v>
      </c>
      <c r="AD219" s="269"/>
    </row>
    <row r="220" ht="41" customHeight="true" spans="1:30">
      <c r="A220" s="241">
        <v>213</v>
      </c>
      <c r="B220" s="242" t="s">
        <v>1822</v>
      </c>
      <c r="C220" s="242" t="s">
        <v>1823</v>
      </c>
      <c r="D220" s="242" t="s">
        <v>1841</v>
      </c>
      <c r="E220" s="242" t="s">
        <v>733</v>
      </c>
      <c r="F220" s="242" t="s">
        <v>1842</v>
      </c>
      <c r="G220" s="294">
        <v>45527</v>
      </c>
      <c r="H220" s="294">
        <v>47352</v>
      </c>
      <c r="I220" s="242" t="s">
        <v>735</v>
      </c>
      <c r="J220" s="242" t="s">
        <v>736</v>
      </c>
      <c r="K220" s="242" t="s">
        <v>737</v>
      </c>
      <c r="L220" s="294">
        <v>39675</v>
      </c>
      <c r="M220" s="309">
        <v>2981</v>
      </c>
      <c r="N220" s="242">
        <v>5011</v>
      </c>
      <c r="O220" s="242">
        <v>0</v>
      </c>
      <c r="P220" s="242">
        <v>0</v>
      </c>
      <c r="Q220" s="242">
        <v>0</v>
      </c>
      <c r="R220" s="242">
        <v>0</v>
      </c>
      <c r="S220" s="242">
        <v>1765</v>
      </c>
      <c r="T220" s="255" t="s">
        <v>1826</v>
      </c>
      <c r="U220" s="255" t="s">
        <v>1822</v>
      </c>
      <c r="V220" s="255" t="s">
        <v>1822</v>
      </c>
      <c r="W220" s="242" t="s">
        <v>733</v>
      </c>
      <c r="X220" s="242" t="s">
        <v>739</v>
      </c>
      <c r="Y220" s="242" t="s">
        <v>884</v>
      </c>
      <c r="Z220" s="255" t="s">
        <v>1827</v>
      </c>
      <c r="AA220" s="242">
        <v>32.85</v>
      </c>
      <c r="AB220" s="242">
        <v>109.5</v>
      </c>
      <c r="AC220" s="242" t="s">
        <v>742</v>
      </c>
      <c r="AD220" s="269"/>
    </row>
    <row r="221" ht="41" customHeight="true" spans="1:30">
      <c r="A221" s="241">
        <v>214</v>
      </c>
      <c r="B221" s="242" t="s">
        <v>1822</v>
      </c>
      <c r="C221" s="242" t="s">
        <v>1823</v>
      </c>
      <c r="D221" s="242" t="s">
        <v>1843</v>
      </c>
      <c r="E221" s="242" t="s">
        <v>1844</v>
      </c>
      <c r="F221" s="242" t="s">
        <v>1845</v>
      </c>
      <c r="G221" s="294">
        <v>45544</v>
      </c>
      <c r="H221" s="294">
        <v>47356</v>
      </c>
      <c r="I221" s="242" t="s">
        <v>735</v>
      </c>
      <c r="J221" s="242" t="s">
        <v>736</v>
      </c>
      <c r="K221" s="242" t="s">
        <v>737</v>
      </c>
      <c r="L221" s="294">
        <v>40022</v>
      </c>
      <c r="M221" s="309">
        <v>2983</v>
      </c>
      <c r="N221" s="242">
        <v>5100</v>
      </c>
      <c r="O221" s="242">
        <v>0</v>
      </c>
      <c r="P221" s="242">
        <v>0</v>
      </c>
      <c r="Q221" s="242">
        <v>0</v>
      </c>
      <c r="R221" s="242">
        <v>0</v>
      </c>
      <c r="S221" s="242">
        <v>2000</v>
      </c>
      <c r="T221" s="255" t="s">
        <v>1826</v>
      </c>
      <c r="U221" s="255" t="s">
        <v>1846</v>
      </c>
      <c r="V221" s="255" t="s">
        <v>1822</v>
      </c>
      <c r="W221" s="242" t="s">
        <v>733</v>
      </c>
      <c r="X221" s="242" t="s">
        <v>739</v>
      </c>
      <c r="Y221" s="242" t="s">
        <v>884</v>
      </c>
      <c r="Z221" s="255" t="s">
        <v>1827</v>
      </c>
      <c r="AA221" s="242">
        <v>31.2</v>
      </c>
      <c r="AB221" s="242">
        <v>88.25</v>
      </c>
      <c r="AC221" s="242" t="s">
        <v>742</v>
      </c>
      <c r="AD221" s="242" t="s">
        <v>859</v>
      </c>
    </row>
    <row r="222" ht="41" customHeight="true" spans="1:30">
      <c r="A222" s="241">
        <v>215</v>
      </c>
      <c r="B222" s="242" t="s">
        <v>1822</v>
      </c>
      <c r="C222" s="242" t="s">
        <v>1823</v>
      </c>
      <c r="D222" s="242" t="s">
        <v>1847</v>
      </c>
      <c r="E222" s="242" t="s">
        <v>1844</v>
      </c>
      <c r="F222" s="242" t="s">
        <v>1848</v>
      </c>
      <c r="G222" s="294">
        <v>45548</v>
      </c>
      <c r="H222" s="294">
        <v>47365</v>
      </c>
      <c r="I222" s="242" t="s">
        <v>735</v>
      </c>
      <c r="J222" s="242" t="s">
        <v>736</v>
      </c>
      <c r="K222" s="242" t="s">
        <v>737</v>
      </c>
      <c r="L222" s="294">
        <v>41009</v>
      </c>
      <c r="M222" s="309">
        <v>8364</v>
      </c>
      <c r="N222" s="242">
        <v>11639</v>
      </c>
      <c r="O222" s="242">
        <v>0</v>
      </c>
      <c r="P222" s="242">
        <v>0</v>
      </c>
      <c r="Q222" s="242">
        <v>0</v>
      </c>
      <c r="R222" s="242">
        <v>0</v>
      </c>
      <c r="S222" s="242">
        <v>2942</v>
      </c>
      <c r="T222" s="255" t="s">
        <v>1826</v>
      </c>
      <c r="U222" s="255" t="s">
        <v>1846</v>
      </c>
      <c r="V222" s="255" t="s">
        <v>1822</v>
      </c>
      <c r="W222" s="242" t="s">
        <v>733</v>
      </c>
      <c r="X222" s="242" t="s">
        <v>739</v>
      </c>
      <c r="Y222" s="242" t="s">
        <v>1849</v>
      </c>
      <c r="Z222" s="255" t="s">
        <v>1831</v>
      </c>
      <c r="AA222" s="242">
        <v>27.89</v>
      </c>
      <c r="AB222" s="242">
        <v>112.25</v>
      </c>
      <c r="AC222" s="242" t="s">
        <v>742</v>
      </c>
      <c r="AD222" s="242" t="s">
        <v>859</v>
      </c>
    </row>
    <row r="223" ht="41" customHeight="true" spans="1:30">
      <c r="A223" s="241">
        <v>216</v>
      </c>
      <c r="B223" s="242" t="s">
        <v>1822</v>
      </c>
      <c r="C223" s="242" t="s">
        <v>1823</v>
      </c>
      <c r="D223" s="242" t="s">
        <v>1850</v>
      </c>
      <c r="E223" s="242" t="s">
        <v>1844</v>
      </c>
      <c r="F223" s="242" t="s">
        <v>1851</v>
      </c>
      <c r="G223" s="294">
        <v>45548</v>
      </c>
      <c r="H223" s="294">
        <v>47363</v>
      </c>
      <c r="I223" s="242" t="s">
        <v>735</v>
      </c>
      <c r="J223" s="242" t="s">
        <v>736</v>
      </c>
      <c r="K223" s="242" t="s">
        <v>737</v>
      </c>
      <c r="L223" s="294">
        <v>39110</v>
      </c>
      <c r="M223" s="309">
        <v>4626</v>
      </c>
      <c r="N223" s="242">
        <v>7920</v>
      </c>
      <c r="O223" s="242">
        <v>0</v>
      </c>
      <c r="P223" s="242">
        <v>0</v>
      </c>
      <c r="Q223" s="242">
        <v>0</v>
      </c>
      <c r="R223" s="242">
        <v>0</v>
      </c>
      <c r="S223" s="242">
        <v>2000</v>
      </c>
      <c r="T223" s="255" t="s">
        <v>1826</v>
      </c>
      <c r="U223" s="255" t="s">
        <v>1846</v>
      </c>
      <c r="V223" s="255" t="s">
        <v>1822</v>
      </c>
      <c r="W223" s="242" t="s">
        <v>733</v>
      </c>
      <c r="X223" s="242" t="s">
        <v>739</v>
      </c>
      <c r="Y223" s="242" t="s">
        <v>1219</v>
      </c>
      <c r="Z223" s="255" t="s">
        <v>1827</v>
      </c>
      <c r="AA223" s="242">
        <v>24.74</v>
      </c>
      <c r="AB223" s="242">
        <v>68.25</v>
      </c>
      <c r="AC223" s="242" t="s">
        <v>742</v>
      </c>
      <c r="AD223" s="242" t="s">
        <v>859</v>
      </c>
    </row>
    <row r="224" ht="41" customHeight="true" spans="1:30">
      <c r="A224" s="241">
        <v>217</v>
      </c>
      <c r="B224" s="242" t="s">
        <v>1822</v>
      </c>
      <c r="C224" s="242" t="s">
        <v>1823</v>
      </c>
      <c r="D224" s="242" t="s">
        <v>1852</v>
      </c>
      <c r="E224" s="242" t="s">
        <v>1844</v>
      </c>
      <c r="F224" s="242" t="s">
        <v>1853</v>
      </c>
      <c r="G224" s="294">
        <v>45653</v>
      </c>
      <c r="H224" s="294">
        <v>47461</v>
      </c>
      <c r="I224" s="242" t="s">
        <v>735</v>
      </c>
      <c r="J224" s="242" t="s">
        <v>736</v>
      </c>
      <c r="K224" s="242" t="s">
        <v>737</v>
      </c>
      <c r="L224" s="294">
        <v>40114</v>
      </c>
      <c r="M224" s="309">
        <v>2983</v>
      </c>
      <c r="N224" s="242">
        <v>5100</v>
      </c>
      <c r="O224" s="242">
        <v>0</v>
      </c>
      <c r="P224" s="242">
        <v>0</v>
      </c>
      <c r="Q224" s="242">
        <v>0</v>
      </c>
      <c r="R224" s="242">
        <v>0</v>
      </c>
      <c r="S224" s="242">
        <v>2000</v>
      </c>
      <c r="T224" s="255" t="s">
        <v>1826</v>
      </c>
      <c r="U224" s="242" t="s">
        <v>1854</v>
      </c>
      <c r="V224" s="255" t="s">
        <v>1822</v>
      </c>
      <c r="W224" s="242" t="s">
        <v>733</v>
      </c>
      <c r="X224" s="242" t="s">
        <v>739</v>
      </c>
      <c r="Y224" s="242" t="s">
        <v>884</v>
      </c>
      <c r="Z224" s="255" t="s">
        <v>1835</v>
      </c>
      <c r="AA224" s="242">
        <v>3.1</v>
      </c>
      <c r="AB224" s="242">
        <v>4.75</v>
      </c>
      <c r="AC224" s="242" t="s">
        <v>742</v>
      </c>
      <c r="AD224" s="242" t="s">
        <v>859</v>
      </c>
    </row>
    <row r="225" ht="41" customHeight="true" spans="1:30">
      <c r="A225" s="241">
        <v>218</v>
      </c>
      <c r="B225" s="242" t="s">
        <v>1855</v>
      </c>
      <c r="C225" s="242" t="s">
        <v>1856</v>
      </c>
      <c r="D225" s="242" t="s">
        <v>1857</v>
      </c>
      <c r="E225" s="242" t="s">
        <v>733</v>
      </c>
      <c r="F225" s="242" t="s">
        <v>1858</v>
      </c>
      <c r="G225" s="256">
        <v>44453</v>
      </c>
      <c r="H225" s="256">
        <v>46093</v>
      </c>
      <c r="I225" s="255" t="s">
        <v>735</v>
      </c>
      <c r="J225" s="242" t="s">
        <v>736</v>
      </c>
      <c r="K225" s="242" t="s">
        <v>737</v>
      </c>
      <c r="L225" s="256">
        <v>39788</v>
      </c>
      <c r="M225" s="309">
        <v>3649</v>
      </c>
      <c r="N225" s="242">
        <v>5991</v>
      </c>
      <c r="O225" s="242">
        <v>0</v>
      </c>
      <c r="P225" s="242">
        <v>0</v>
      </c>
      <c r="Q225" s="242">
        <v>0</v>
      </c>
      <c r="R225" s="242">
        <v>0</v>
      </c>
      <c r="S225" s="242">
        <v>1765</v>
      </c>
      <c r="T225" s="242" t="s">
        <v>873</v>
      </c>
      <c r="U225" s="242" t="s">
        <v>1859</v>
      </c>
      <c r="V225" s="242" t="s">
        <v>1860</v>
      </c>
      <c r="W225" s="242" t="s">
        <v>733</v>
      </c>
      <c r="X225" s="242" t="s">
        <v>739</v>
      </c>
      <c r="Y225" s="242" t="s">
        <v>884</v>
      </c>
      <c r="Z225" s="242" t="s">
        <v>1861</v>
      </c>
      <c r="AA225" s="242">
        <v>65.4</v>
      </c>
      <c r="AB225" s="242">
        <v>429.5</v>
      </c>
      <c r="AC225" s="242" t="s">
        <v>742</v>
      </c>
      <c r="AD225" s="269"/>
    </row>
    <row r="226" ht="41" customHeight="true" spans="1:30">
      <c r="A226" s="241">
        <v>219</v>
      </c>
      <c r="B226" s="242" t="s">
        <v>1855</v>
      </c>
      <c r="C226" s="242" t="s">
        <v>1856</v>
      </c>
      <c r="D226" s="242" t="s">
        <v>1862</v>
      </c>
      <c r="E226" s="242" t="s">
        <v>733</v>
      </c>
      <c r="F226" s="242" t="s">
        <v>1863</v>
      </c>
      <c r="G226" s="256">
        <v>45239</v>
      </c>
      <c r="H226" s="256">
        <v>46862</v>
      </c>
      <c r="I226" s="255" t="s">
        <v>735</v>
      </c>
      <c r="J226" s="242" t="s">
        <v>736</v>
      </c>
      <c r="K226" s="242" t="s">
        <v>737</v>
      </c>
      <c r="L226" s="256">
        <v>39668</v>
      </c>
      <c r="M226" s="309">
        <v>8328</v>
      </c>
      <c r="N226" s="242">
        <v>13251</v>
      </c>
      <c r="O226" s="242">
        <v>0</v>
      </c>
      <c r="P226" s="242">
        <v>0</v>
      </c>
      <c r="Q226" s="242">
        <v>0</v>
      </c>
      <c r="R226" s="242">
        <v>0</v>
      </c>
      <c r="S226" s="242">
        <v>2970</v>
      </c>
      <c r="T226" s="242" t="s">
        <v>873</v>
      </c>
      <c r="U226" s="242" t="s">
        <v>1864</v>
      </c>
      <c r="V226" s="242" t="s">
        <v>1860</v>
      </c>
      <c r="W226" s="242" t="s">
        <v>733</v>
      </c>
      <c r="X226" s="242" t="s">
        <v>739</v>
      </c>
      <c r="Y226" s="242" t="s">
        <v>1865</v>
      </c>
      <c r="Z226" s="242" t="s">
        <v>1866</v>
      </c>
      <c r="AA226" s="242">
        <v>144.6</v>
      </c>
      <c r="AB226" s="242">
        <v>775.3</v>
      </c>
      <c r="AC226" s="242" t="s">
        <v>742</v>
      </c>
      <c r="AD226" s="242" t="s">
        <v>859</v>
      </c>
    </row>
    <row r="227" ht="41" customHeight="true" spans="1:30">
      <c r="A227" s="241">
        <v>220</v>
      </c>
      <c r="B227" s="242" t="s">
        <v>1867</v>
      </c>
      <c r="C227" s="269" t="s">
        <v>1868</v>
      </c>
      <c r="D227" s="242" t="s">
        <v>1869</v>
      </c>
      <c r="E227" s="242" t="s">
        <v>733</v>
      </c>
      <c r="F227" s="242" t="s">
        <v>1870</v>
      </c>
      <c r="G227" s="255" t="s">
        <v>1871</v>
      </c>
      <c r="H227" s="255" t="s">
        <v>1872</v>
      </c>
      <c r="I227" s="242" t="s">
        <v>735</v>
      </c>
      <c r="J227" s="242" t="s">
        <v>769</v>
      </c>
      <c r="K227" s="242" t="s">
        <v>769</v>
      </c>
      <c r="L227" s="255" t="s">
        <v>1873</v>
      </c>
      <c r="M227" s="309">
        <v>14168</v>
      </c>
      <c r="N227" s="242">
        <v>21060</v>
      </c>
      <c r="O227" s="242">
        <v>1330</v>
      </c>
      <c r="P227" s="242">
        <v>0</v>
      </c>
      <c r="Q227" s="242">
        <v>0</v>
      </c>
      <c r="R227" s="242">
        <v>0</v>
      </c>
      <c r="S227" s="242">
        <v>3906</v>
      </c>
      <c r="T227" s="242" t="s">
        <v>987</v>
      </c>
      <c r="U227" s="242" t="s">
        <v>1867</v>
      </c>
      <c r="V227" s="242" t="s">
        <v>866</v>
      </c>
      <c r="W227" s="242" t="s">
        <v>733</v>
      </c>
      <c r="X227" s="242" t="s">
        <v>739</v>
      </c>
      <c r="Y227" s="242" t="s">
        <v>1874</v>
      </c>
      <c r="Z227" s="242" t="s">
        <v>987</v>
      </c>
      <c r="AA227" s="242">
        <v>1158</v>
      </c>
      <c r="AB227" s="242">
        <v>87</v>
      </c>
      <c r="AC227" s="242" t="s">
        <v>742</v>
      </c>
      <c r="AD227" s="269"/>
    </row>
    <row r="228" ht="41" customHeight="true" spans="1:30">
      <c r="A228" s="241">
        <v>221</v>
      </c>
      <c r="B228" s="340" t="s">
        <v>1875</v>
      </c>
      <c r="C228" s="340" t="s">
        <v>1876</v>
      </c>
      <c r="D228" s="242" t="s">
        <v>1877</v>
      </c>
      <c r="E228" s="242" t="s">
        <v>733</v>
      </c>
      <c r="F228" s="242" t="s">
        <v>1878</v>
      </c>
      <c r="G228" s="294">
        <v>44533</v>
      </c>
      <c r="H228" s="294">
        <v>46177</v>
      </c>
      <c r="I228" s="255" t="s">
        <v>735</v>
      </c>
      <c r="J228" s="242" t="s">
        <v>812</v>
      </c>
      <c r="K228" s="242" t="s">
        <v>756</v>
      </c>
      <c r="L228" s="294">
        <v>41260</v>
      </c>
      <c r="M228" s="309">
        <v>15868</v>
      </c>
      <c r="N228" s="278">
        <v>23552</v>
      </c>
      <c r="O228" s="278">
        <v>1397</v>
      </c>
      <c r="P228" s="242">
        <v>0</v>
      </c>
      <c r="Q228" s="242">
        <v>0</v>
      </c>
      <c r="R228" s="242">
        <v>0</v>
      </c>
      <c r="S228" s="278">
        <v>5220</v>
      </c>
      <c r="T228" s="242" t="s">
        <v>987</v>
      </c>
      <c r="U228" s="242" t="s">
        <v>1875</v>
      </c>
      <c r="V228" s="242" t="s">
        <v>1879</v>
      </c>
      <c r="W228" s="242" t="s">
        <v>733</v>
      </c>
      <c r="X228" s="242" t="s">
        <v>739</v>
      </c>
      <c r="Y228" s="242" t="s">
        <v>1009</v>
      </c>
      <c r="Z228" s="242" t="s">
        <v>924</v>
      </c>
      <c r="AA228" s="242">
        <v>62</v>
      </c>
      <c r="AB228" s="242">
        <v>2019</v>
      </c>
      <c r="AC228" s="242" t="s">
        <v>742</v>
      </c>
      <c r="AD228" s="269"/>
    </row>
    <row r="229" ht="41" customHeight="true" spans="1:30">
      <c r="A229" s="241">
        <v>222</v>
      </c>
      <c r="B229" s="242" t="s">
        <v>1880</v>
      </c>
      <c r="C229" s="289" t="s">
        <v>1881</v>
      </c>
      <c r="D229" s="242" t="s">
        <v>1882</v>
      </c>
      <c r="E229" s="242" t="s">
        <v>733</v>
      </c>
      <c r="F229" s="242" t="s">
        <v>1883</v>
      </c>
      <c r="G229" s="294">
        <v>45293</v>
      </c>
      <c r="H229" s="294">
        <v>45833</v>
      </c>
      <c r="I229" s="255" t="s">
        <v>735</v>
      </c>
      <c r="J229" s="242" t="s">
        <v>736</v>
      </c>
      <c r="K229" s="242" t="s">
        <v>737</v>
      </c>
      <c r="L229" s="294">
        <v>44540</v>
      </c>
      <c r="M229" s="309">
        <v>5121</v>
      </c>
      <c r="N229" s="278">
        <v>7497</v>
      </c>
      <c r="O229" s="242">
        <v>0</v>
      </c>
      <c r="P229" s="242">
        <v>0</v>
      </c>
      <c r="Q229" s="242">
        <v>0</v>
      </c>
      <c r="R229" s="242">
        <v>0</v>
      </c>
      <c r="S229" s="278">
        <v>2206</v>
      </c>
      <c r="T229" s="242" t="s">
        <v>987</v>
      </c>
      <c r="U229" s="242" t="s">
        <v>1880</v>
      </c>
      <c r="V229" s="242" t="s">
        <v>730</v>
      </c>
      <c r="W229" s="242" t="s">
        <v>733</v>
      </c>
      <c r="X229" s="242" t="s">
        <v>739</v>
      </c>
      <c r="Y229" s="242" t="s">
        <v>884</v>
      </c>
      <c r="Z229" s="242" t="s">
        <v>1884</v>
      </c>
      <c r="AA229" s="242">
        <v>40.78</v>
      </c>
      <c r="AB229" s="242">
        <v>922.25</v>
      </c>
      <c r="AC229" s="242" t="s">
        <v>742</v>
      </c>
      <c r="AD229" s="269"/>
    </row>
    <row r="230" ht="41" customHeight="true" spans="1:30">
      <c r="A230" s="241">
        <v>223</v>
      </c>
      <c r="B230" s="242" t="s">
        <v>1885</v>
      </c>
      <c r="C230" s="242" t="s">
        <v>1886</v>
      </c>
      <c r="D230" s="242" t="s">
        <v>1887</v>
      </c>
      <c r="E230" s="242" t="s">
        <v>733</v>
      </c>
      <c r="F230" s="242" t="s">
        <v>1888</v>
      </c>
      <c r="G230" s="294">
        <v>44733</v>
      </c>
      <c r="H230" s="294">
        <v>46558</v>
      </c>
      <c r="I230" s="242" t="s">
        <v>735</v>
      </c>
      <c r="J230" s="242" t="s">
        <v>812</v>
      </c>
      <c r="K230" s="242" t="s">
        <v>756</v>
      </c>
      <c r="L230" s="294">
        <v>39121</v>
      </c>
      <c r="M230" s="309">
        <v>4394</v>
      </c>
      <c r="N230" s="242">
        <v>6300</v>
      </c>
      <c r="O230" s="242">
        <v>410</v>
      </c>
      <c r="P230" s="242">
        <v>0</v>
      </c>
      <c r="Q230" s="242">
        <v>0</v>
      </c>
      <c r="R230" s="242">
        <v>0</v>
      </c>
      <c r="S230" s="242">
        <v>2060</v>
      </c>
      <c r="T230" s="242" t="s">
        <v>987</v>
      </c>
      <c r="U230" s="242" t="s">
        <v>1885</v>
      </c>
      <c r="V230" s="242" t="s">
        <v>1885</v>
      </c>
      <c r="W230" s="242" t="s">
        <v>733</v>
      </c>
      <c r="X230" s="242" t="s">
        <v>739</v>
      </c>
      <c r="Y230" s="242" t="s">
        <v>1009</v>
      </c>
      <c r="Z230" s="242" t="s">
        <v>1889</v>
      </c>
      <c r="AA230" s="242">
        <v>100</v>
      </c>
      <c r="AB230" s="242">
        <v>630</v>
      </c>
      <c r="AC230" s="242" t="s">
        <v>742</v>
      </c>
      <c r="AD230" s="269"/>
    </row>
    <row r="231" ht="41" customHeight="true" spans="1:30">
      <c r="A231" s="241">
        <v>224</v>
      </c>
      <c r="B231" s="242" t="s">
        <v>1885</v>
      </c>
      <c r="C231" s="242" t="s">
        <v>1886</v>
      </c>
      <c r="D231" s="242" t="s">
        <v>1890</v>
      </c>
      <c r="E231" s="242" t="s">
        <v>733</v>
      </c>
      <c r="F231" s="242" t="s">
        <v>1891</v>
      </c>
      <c r="G231" s="294">
        <v>44743</v>
      </c>
      <c r="H231" s="294">
        <v>46568</v>
      </c>
      <c r="I231" s="242" t="s">
        <v>735</v>
      </c>
      <c r="J231" s="242" t="s">
        <v>812</v>
      </c>
      <c r="K231" s="242" t="s">
        <v>756</v>
      </c>
      <c r="L231" s="294">
        <v>40493</v>
      </c>
      <c r="M231" s="309">
        <v>3727</v>
      </c>
      <c r="N231" s="242">
        <v>5612</v>
      </c>
      <c r="O231" s="242">
        <v>315</v>
      </c>
      <c r="P231" s="242">
        <v>0</v>
      </c>
      <c r="Q231" s="242">
        <v>0</v>
      </c>
      <c r="R231" s="242">
        <v>0</v>
      </c>
      <c r="S231" s="242">
        <v>2000</v>
      </c>
      <c r="T231" s="242" t="s">
        <v>987</v>
      </c>
      <c r="U231" s="242" t="s">
        <v>1885</v>
      </c>
      <c r="V231" s="242" t="s">
        <v>1885</v>
      </c>
      <c r="W231" s="242" t="s">
        <v>733</v>
      </c>
      <c r="X231" s="242" t="s">
        <v>739</v>
      </c>
      <c r="Y231" s="242" t="s">
        <v>1009</v>
      </c>
      <c r="Z231" s="242" t="s">
        <v>1889</v>
      </c>
      <c r="AA231" s="242">
        <v>115</v>
      </c>
      <c r="AB231" s="242">
        <v>366</v>
      </c>
      <c r="AC231" s="242" t="s">
        <v>742</v>
      </c>
      <c r="AD231" s="269"/>
    </row>
    <row r="232" ht="41" customHeight="true" spans="1:30">
      <c r="A232" s="241">
        <v>225</v>
      </c>
      <c r="B232" s="242" t="s">
        <v>1885</v>
      </c>
      <c r="C232" s="242" t="s">
        <v>1886</v>
      </c>
      <c r="D232" s="242" t="s">
        <v>1892</v>
      </c>
      <c r="E232" s="242" t="s">
        <v>733</v>
      </c>
      <c r="F232" s="242" t="s">
        <v>1893</v>
      </c>
      <c r="G232" s="294">
        <v>44700</v>
      </c>
      <c r="H232" s="294">
        <v>46525</v>
      </c>
      <c r="I232" s="242" t="s">
        <v>735</v>
      </c>
      <c r="J232" s="242" t="s">
        <v>812</v>
      </c>
      <c r="K232" s="242" t="s">
        <v>756</v>
      </c>
      <c r="L232" s="294">
        <v>38276</v>
      </c>
      <c r="M232" s="309">
        <v>5018</v>
      </c>
      <c r="N232" s="242">
        <v>6675</v>
      </c>
      <c r="O232" s="242">
        <v>398</v>
      </c>
      <c r="P232" s="242">
        <v>0</v>
      </c>
      <c r="Q232" s="242">
        <v>0</v>
      </c>
      <c r="R232" s="242">
        <v>0</v>
      </c>
      <c r="S232" s="242">
        <v>2868</v>
      </c>
      <c r="T232" s="242" t="s">
        <v>987</v>
      </c>
      <c r="U232" s="242" t="s">
        <v>1885</v>
      </c>
      <c r="V232" s="242" t="s">
        <v>1885</v>
      </c>
      <c r="W232" s="242" t="s">
        <v>733</v>
      </c>
      <c r="X232" s="242" t="s">
        <v>739</v>
      </c>
      <c r="Y232" s="242" t="s">
        <v>1009</v>
      </c>
      <c r="Z232" s="242" t="s">
        <v>1889</v>
      </c>
      <c r="AA232" s="242">
        <v>105</v>
      </c>
      <c r="AB232" s="242">
        <v>752</v>
      </c>
      <c r="AC232" s="242" t="s">
        <v>742</v>
      </c>
      <c r="AD232" s="269"/>
    </row>
    <row r="233" ht="41" customHeight="true" spans="1:30">
      <c r="A233" s="241">
        <v>226</v>
      </c>
      <c r="B233" s="242" t="s">
        <v>1885</v>
      </c>
      <c r="C233" s="242" t="s">
        <v>1886</v>
      </c>
      <c r="D233" s="242" t="s">
        <v>1894</v>
      </c>
      <c r="E233" s="242" t="s">
        <v>733</v>
      </c>
      <c r="F233" s="242" t="s">
        <v>1895</v>
      </c>
      <c r="G233" s="294">
        <v>45355</v>
      </c>
      <c r="H233" s="294">
        <v>46949</v>
      </c>
      <c r="I233" s="242" t="s">
        <v>735</v>
      </c>
      <c r="J233" s="242" t="s">
        <v>812</v>
      </c>
      <c r="K233" s="242" t="s">
        <v>756</v>
      </c>
      <c r="L233" s="294">
        <v>38582</v>
      </c>
      <c r="M233" s="309">
        <v>2955</v>
      </c>
      <c r="N233" s="242">
        <v>5128</v>
      </c>
      <c r="O233" s="242">
        <v>265</v>
      </c>
      <c r="P233" s="242">
        <v>0</v>
      </c>
      <c r="Q233" s="242">
        <v>0</v>
      </c>
      <c r="R233" s="242">
        <v>0</v>
      </c>
      <c r="S233" s="242">
        <v>1765</v>
      </c>
      <c r="T233" s="242" t="s">
        <v>987</v>
      </c>
      <c r="U233" s="242" t="s">
        <v>1896</v>
      </c>
      <c r="V233" s="242" t="s">
        <v>1885</v>
      </c>
      <c r="W233" s="242" t="s">
        <v>733</v>
      </c>
      <c r="X233" s="242" t="s">
        <v>739</v>
      </c>
      <c r="Y233" s="242" t="s">
        <v>1009</v>
      </c>
      <c r="Z233" s="242" t="s">
        <v>1889</v>
      </c>
      <c r="AA233" s="242">
        <v>85</v>
      </c>
      <c r="AB233" s="242">
        <v>320</v>
      </c>
      <c r="AC233" s="242" t="s">
        <v>742</v>
      </c>
      <c r="AD233" s="242" t="s">
        <v>859</v>
      </c>
    </row>
    <row r="234" ht="41" customHeight="true" spans="1:30">
      <c r="A234" s="241">
        <v>227</v>
      </c>
      <c r="B234" s="242" t="s">
        <v>1897</v>
      </c>
      <c r="C234" s="338" t="s">
        <v>1898</v>
      </c>
      <c r="D234" s="242" t="s">
        <v>1899</v>
      </c>
      <c r="E234" s="242" t="s">
        <v>733</v>
      </c>
      <c r="F234" s="242" t="s">
        <v>1900</v>
      </c>
      <c r="G234" s="294">
        <v>44797</v>
      </c>
      <c r="H234" s="294">
        <v>46445</v>
      </c>
      <c r="I234" s="242" t="s">
        <v>735</v>
      </c>
      <c r="J234" s="242" t="s">
        <v>812</v>
      </c>
      <c r="K234" s="242" t="s">
        <v>756</v>
      </c>
      <c r="L234" s="294">
        <v>39279</v>
      </c>
      <c r="M234" s="309">
        <v>7748</v>
      </c>
      <c r="N234" s="242">
        <v>10067</v>
      </c>
      <c r="O234" s="242">
        <v>720</v>
      </c>
      <c r="P234" s="242">
        <v>0</v>
      </c>
      <c r="Q234" s="242">
        <v>0</v>
      </c>
      <c r="R234" s="242">
        <v>0</v>
      </c>
      <c r="S234" s="242">
        <v>3300</v>
      </c>
      <c r="T234" s="242" t="s">
        <v>987</v>
      </c>
      <c r="U234" s="242" t="s">
        <v>1897</v>
      </c>
      <c r="V234" s="242" t="s">
        <v>1901</v>
      </c>
      <c r="W234" s="242" t="s">
        <v>733</v>
      </c>
      <c r="X234" s="242" t="s">
        <v>739</v>
      </c>
      <c r="Y234" s="242" t="s">
        <v>1902</v>
      </c>
      <c r="Z234" s="242" t="s">
        <v>1903</v>
      </c>
      <c r="AA234" s="242">
        <v>0</v>
      </c>
      <c r="AB234" s="242">
        <v>549</v>
      </c>
      <c r="AC234" s="242" t="s">
        <v>742</v>
      </c>
      <c r="AD234" s="269"/>
    </row>
    <row r="235" ht="41" customHeight="true" spans="1:30">
      <c r="A235" s="241">
        <v>228</v>
      </c>
      <c r="B235" s="290" t="s">
        <v>1904</v>
      </c>
      <c r="C235" s="242" t="s">
        <v>1905</v>
      </c>
      <c r="D235" s="242" t="s">
        <v>1906</v>
      </c>
      <c r="E235" s="242" t="s">
        <v>733</v>
      </c>
      <c r="F235" s="242" t="s">
        <v>1907</v>
      </c>
      <c r="G235" s="294">
        <v>44630</v>
      </c>
      <c r="H235" s="294">
        <v>46455</v>
      </c>
      <c r="I235" s="270" t="s">
        <v>735</v>
      </c>
      <c r="J235" s="242" t="s">
        <v>736</v>
      </c>
      <c r="K235" s="242" t="s">
        <v>737</v>
      </c>
      <c r="L235" s="294">
        <v>44587</v>
      </c>
      <c r="M235" s="309">
        <v>5386</v>
      </c>
      <c r="N235" s="242">
        <v>7490</v>
      </c>
      <c r="O235" s="242">
        <v>0</v>
      </c>
      <c r="P235" s="242">
        <v>0</v>
      </c>
      <c r="Q235" s="242">
        <v>0</v>
      </c>
      <c r="R235" s="242">
        <v>0</v>
      </c>
      <c r="S235" s="242">
        <v>2206</v>
      </c>
      <c r="T235" s="242" t="s">
        <v>987</v>
      </c>
      <c r="U235" s="242" t="s">
        <v>1904</v>
      </c>
      <c r="V235" s="242" t="s">
        <v>1904</v>
      </c>
      <c r="W235" s="242" t="s">
        <v>733</v>
      </c>
      <c r="X235" s="242" t="s">
        <v>739</v>
      </c>
      <c r="Y235" s="242" t="s">
        <v>884</v>
      </c>
      <c r="Z235" s="242" t="s">
        <v>1908</v>
      </c>
      <c r="AA235" s="242">
        <v>0</v>
      </c>
      <c r="AB235" s="242">
        <v>555</v>
      </c>
      <c r="AC235" s="242" t="s">
        <v>742</v>
      </c>
      <c r="AD235" s="269"/>
    </row>
    <row r="236" ht="41" customHeight="true" spans="1:30">
      <c r="A236" s="241">
        <v>229</v>
      </c>
      <c r="B236" s="290" t="s">
        <v>1904</v>
      </c>
      <c r="C236" s="242" t="s">
        <v>1905</v>
      </c>
      <c r="D236" s="242" t="s">
        <v>1909</v>
      </c>
      <c r="E236" s="242" t="s">
        <v>733</v>
      </c>
      <c r="F236" s="242" t="s">
        <v>1910</v>
      </c>
      <c r="G236" s="294">
        <v>45433</v>
      </c>
      <c r="H236" s="294">
        <v>47258</v>
      </c>
      <c r="I236" s="242" t="s">
        <v>735</v>
      </c>
      <c r="J236" s="242" t="s">
        <v>812</v>
      </c>
      <c r="K236" s="242" t="s">
        <v>756</v>
      </c>
      <c r="L236" s="294">
        <v>38136</v>
      </c>
      <c r="M236" s="309">
        <v>4411</v>
      </c>
      <c r="N236" s="242">
        <v>6420</v>
      </c>
      <c r="O236" s="242">
        <v>410</v>
      </c>
      <c r="P236" s="242">
        <v>0</v>
      </c>
      <c r="Q236" s="242">
        <v>0</v>
      </c>
      <c r="R236" s="242">
        <v>0</v>
      </c>
      <c r="S236" s="242">
        <v>2060</v>
      </c>
      <c r="T236" s="242" t="s">
        <v>987</v>
      </c>
      <c r="U236" s="242" t="s">
        <v>1904</v>
      </c>
      <c r="V236" s="242" t="s">
        <v>1904</v>
      </c>
      <c r="W236" s="242" t="s">
        <v>733</v>
      </c>
      <c r="X236" s="242" t="s">
        <v>739</v>
      </c>
      <c r="Y236" s="242" t="s">
        <v>1911</v>
      </c>
      <c r="Z236" s="242" t="s">
        <v>1716</v>
      </c>
      <c r="AA236" s="242">
        <v>0</v>
      </c>
      <c r="AB236" s="242">
        <v>346.5</v>
      </c>
      <c r="AC236" s="242" t="s">
        <v>742</v>
      </c>
      <c r="AD236" s="269"/>
    </row>
    <row r="237" ht="41" customHeight="true" spans="1:30">
      <c r="A237" s="241">
        <v>230</v>
      </c>
      <c r="B237" s="242" t="s">
        <v>1912</v>
      </c>
      <c r="C237" s="242" t="s">
        <v>1913</v>
      </c>
      <c r="D237" s="242" t="s">
        <v>1914</v>
      </c>
      <c r="E237" s="242" t="s">
        <v>733</v>
      </c>
      <c r="F237" s="242" t="s">
        <v>1915</v>
      </c>
      <c r="G237" s="294">
        <v>44692</v>
      </c>
      <c r="H237" s="294">
        <v>46517</v>
      </c>
      <c r="I237" s="242" t="s">
        <v>735</v>
      </c>
      <c r="J237" s="242" t="s">
        <v>736</v>
      </c>
      <c r="K237" s="242" t="s">
        <v>737</v>
      </c>
      <c r="L237" s="294">
        <v>44680</v>
      </c>
      <c r="M237" s="309">
        <v>45278</v>
      </c>
      <c r="N237" s="242">
        <v>74525</v>
      </c>
      <c r="O237" s="242">
        <v>0</v>
      </c>
      <c r="P237" s="242">
        <v>0</v>
      </c>
      <c r="Q237" s="242">
        <v>0</v>
      </c>
      <c r="R237" s="242">
        <v>0</v>
      </c>
      <c r="S237" s="242">
        <v>7512</v>
      </c>
      <c r="T237" s="242" t="s">
        <v>987</v>
      </c>
      <c r="U237" s="242" t="s">
        <v>1912</v>
      </c>
      <c r="V237" s="242" t="s">
        <v>1912</v>
      </c>
      <c r="W237" s="242" t="s">
        <v>733</v>
      </c>
      <c r="X237" s="242" t="s">
        <v>739</v>
      </c>
      <c r="Y237" s="242" t="s">
        <v>1916</v>
      </c>
      <c r="Z237" s="242" t="s">
        <v>1917</v>
      </c>
      <c r="AA237" s="242">
        <v>28.09</v>
      </c>
      <c r="AB237" s="242">
        <v>2915.22</v>
      </c>
      <c r="AC237" s="242" t="s">
        <v>742</v>
      </c>
      <c r="AD237" s="269"/>
    </row>
    <row r="238" ht="41" customHeight="true" spans="1:30">
      <c r="A238" s="241">
        <v>231</v>
      </c>
      <c r="B238" s="242" t="s">
        <v>1912</v>
      </c>
      <c r="C238" s="242" t="s">
        <v>1913</v>
      </c>
      <c r="D238" s="242" t="s">
        <v>1918</v>
      </c>
      <c r="E238" s="242" t="s">
        <v>733</v>
      </c>
      <c r="F238" s="242" t="s">
        <v>1919</v>
      </c>
      <c r="G238" s="294">
        <v>44834</v>
      </c>
      <c r="H238" s="294">
        <v>46659</v>
      </c>
      <c r="I238" s="242" t="s">
        <v>735</v>
      </c>
      <c r="J238" s="242" t="s">
        <v>736</v>
      </c>
      <c r="K238" s="242" t="s">
        <v>737</v>
      </c>
      <c r="L238" s="294">
        <v>44826</v>
      </c>
      <c r="M238" s="309">
        <v>45278</v>
      </c>
      <c r="N238" s="242">
        <v>75311</v>
      </c>
      <c r="O238" s="242">
        <v>0</v>
      </c>
      <c r="P238" s="242">
        <v>0</v>
      </c>
      <c r="Q238" s="242">
        <v>0</v>
      </c>
      <c r="R238" s="242">
        <v>0</v>
      </c>
      <c r="S238" s="242">
        <v>7512</v>
      </c>
      <c r="T238" s="242" t="s">
        <v>987</v>
      </c>
      <c r="U238" s="242" t="s">
        <v>1912</v>
      </c>
      <c r="V238" s="242" t="s">
        <v>1912</v>
      </c>
      <c r="W238" s="242" t="s">
        <v>733</v>
      </c>
      <c r="X238" s="242" t="s">
        <v>739</v>
      </c>
      <c r="Y238" s="242" t="s">
        <v>1916</v>
      </c>
      <c r="Z238" s="242" t="s">
        <v>1917</v>
      </c>
      <c r="AA238" s="242">
        <v>33.17</v>
      </c>
      <c r="AB238" s="242">
        <v>2798.36</v>
      </c>
      <c r="AC238" s="242" t="s">
        <v>742</v>
      </c>
      <c r="AD238" s="269"/>
    </row>
    <row r="239" ht="41" customHeight="true" spans="1:30">
      <c r="A239" s="241">
        <v>232</v>
      </c>
      <c r="B239" s="242" t="s">
        <v>1912</v>
      </c>
      <c r="C239" s="242" t="s">
        <v>1913</v>
      </c>
      <c r="D239" s="242" t="s">
        <v>1920</v>
      </c>
      <c r="E239" s="242" t="s">
        <v>733</v>
      </c>
      <c r="F239" s="242" t="s">
        <v>1921</v>
      </c>
      <c r="G239" s="294">
        <v>44925</v>
      </c>
      <c r="H239" s="294">
        <v>46750</v>
      </c>
      <c r="I239" s="242" t="s">
        <v>735</v>
      </c>
      <c r="J239" s="242" t="s">
        <v>736</v>
      </c>
      <c r="K239" s="242" t="s">
        <v>737</v>
      </c>
      <c r="L239" s="294">
        <v>44922</v>
      </c>
      <c r="M239" s="309">
        <v>45278</v>
      </c>
      <c r="N239" s="242">
        <v>75311</v>
      </c>
      <c r="O239" s="242">
        <v>0</v>
      </c>
      <c r="P239" s="242">
        <v>0</v>
      </c>
      <c r="Q239" s="242">
        <v>0</v>
      </c>
      <c r="R239" s="242">
        <v>0</v>
      </c>
      <c r="S239" s="242">
        <v>7512</v>
      </c>
      <c r="T239" s="242" t="s">
        <v>987</v>
      </c>
      <c r="U239" s="242" t="s">
        <v>1912</v>
      </c>
      <c r="V239" s="242" t="s">
        <v>1912</v>
      </c>
      <c r="W239" s="242" t="s">
        <v>733</v>
      </c>
      <c r="X239" s="242" t="s">
        <v>739</v>
      </c>
      <c r="Y239" s="242" t="s">
        <v>1916</v>
      </c>
      <c r="Z239" s="242" t="s">
        <v>1917</v>
      </c>
      <c r="AA239" s="242">
        <v>35.72</v>
      </c>
      <c r="AB239" s="242">
        <v>3025.72</v>
      </c>
      <c r="AC239" s="242" t="s">
        <v>742</v>
      </c>
      <c r="AD239" s="269"/>
    </row>
    <row r="240" ht="41" customHeight="true" spans="1:30">
      <c r="A240" s="241">
        <v>233</v>
      </c>
      <c r="B240" s="242" t="s">
        <v>1922</v>
      </c>
      <c r="C240" s="242" t="s">
        <v>1923</v>
      </c>
      <c r="D240" s="242" t="s">
        <v>1924</v>
      </c>
      <c r="E240" s="242" t="s">
        <v>733</v>
      </c>
      <c r="F240" s="242" t="s">
        <v>1925</v>
      </c>
      <c r="G240" s="294">
        <v>44805</v>
      </c>
      <c r="H240" s="294">
        <v>46447</v>
      </c>
      <c r="I240" s="242" t="s">
        <v>735</v>
      </c>
      <c r="J240" s="242" t="s">
        <v>736</v>
      </c>
      <c r="K240" s="242" t="s">
        <v>737</v>
      </c>
      <c r="L240" s="294">
        <v>44587</v>
      </c>
      <c r="M240" s="309">
        <v>5386</v>
      </c>
      <c r="N240" s="242">
        <v>7499</v>
      </c>
      <c r="O240" s="242">
        <v>0</v>
      </c>
      <c r="P240" s="242">
        <v>0</v>
      </c>
      <c r="Q240" s="242">
        <v>0</v>
      </c>
      <c r="R240" s="242">
        <v>0</v>
      </c>
      <c r="S240" s="278">
        <v>2206</v>
      </c>
      <c r="T240" s="242" t="s">
        <v>987</v>
      </c>
      <c r="U240" s="242" t="s">
        <v>1922</v>
      </c>
      <c r="V240" s="242" t="s">
        <v>1926</v>
      </c>
      <c r="W240" s="242" t="s">
        <v>733</v>
      </c>
      <c r="X240" s="242" t="s">
        <v>739</v>
      </c>
      <c r="Y240" s="242" t="s">
        <v>1927</v>
      </c>
      <c r="Z240" s="242" t="s">
        <v>1928</v>
      </c>
      <c r="AA240" s="278">
        <v>49.8</v>
      </c>
      <c r="AB240" s="278">
        <v>323.9</v>
      </c>
      <c r="AC240" s="242" t="s">
        <v>742</v>
      </c>
      <c r="AD240" s="269"/>
    </row>
    <row r="241" ht="41" customHeight="true" spans="1:30">
      <c r="A241" s="241">
        <v>234</v>
      </c>
      <c r="B241" s="242" t="s">
        <v>1929</v>
      </c>
      <c r="C241" s="242" t="s">
        <v>1930</v>
      </c>
      <c r="D241" s="242" t="s">
        <v>1931</v>
      </c>
      <c r="E241" s="242" t="s">
        <v>733</v>
      </c>
      <c r="F241" s="242" t="s">
        <v>1932</v>
      </c>
      <c r="G241" s="259">
        <v>45488</v>
      </c>
      <c r="H241" s="294">
        <v>46577</v>
      </c>
      <c r="I241" s="242" t="s">
        <v>735</v>
      </c>
      <c r="J241" s="242" t="s">
        <v>736</v>
      </c>
      <c r="K241" s="242" t="s">
        <v>737</v>
      </c>
      <c r="L241" s="342">
        <v>44688</v>
      </c>
      <c r="M241" s="309">
        <v>9473</v>
      </c>
      <c r="N241" s="242">
        <v>13490</v>
      </c>
      <c r="O241" s="242">
        <v>0</v>
      </c>
      <c r="P241" s="242">
        <v>0</v>
      </c>
      <c r="Q241" s="242">
        <v>0</v>
      </c>
      <c r="R241" s="242">
        <v>0</v>
      </c>
      <c r="S241" s="245">
        <v>2930</v>
      </c>
      <c r="T241" s="242" t="s">
        <v>987</v>
      </c>
      <c r="U241" s="242" t="s">
        <v>1929</v>
      </c>
      <c r="V241" s="242" t="s">
        <v>1736</v>
      </c>
      <c r="W241" s="242" t="s">
        <v>733</v>
      </c>
      <c r="X241" s="242" t="s">
        <v>739</v>
      </c>
      <c r="Y241" s="242" t="s">
        <v>1210</v>
      </c>
      <c r="Z241" s="335" t="s">
        <v>1933</v>
      </c>
      <c r="AA241" s="242">
        <v>182.4</v>
      </c>
      <c r="AB241" s="242">
        <v>896.7</v>
      </c>
      <c r="AC241" s="242" t="s">
        <v>742</v>
      </c>
      <c r="AD241" s="269"/>
    </row>
    <row r="242" ht="41" customHeight="true" spans="1:30">
      <c r="A242" s="241">
        <v>235</v>
      </c>
      <c r="B242" s="242" t="s">
        <v>1934</v>
      </c>
      <c r="C242" s="242" t="s">
        <v>1935</v>
      </c>
      <c r="D242" s="242" t="s">
        <v>1936</v>
      </c>
      <c r="E242" s="242" t="s">
        <v>733</v>
      </c>
      <c r="F242" s="242" t="s">
        <v>1937</v>
      </c>
      <c r="G242" s="259">
        <v>45188</v>
      </c>
      <c r="H242" s="259">
        <v>46852</v>
      </c>
      <c r="I242" s="242" t="s">
        <v>735</v>
      </c>
      <c r="J242" s="242" t="s">
        <v>736</v>
      </c>
      <c r="K242" s="242" t="s">
        <v>737</v>
      </c>
      <c r="L242" s="259">
        <v>45026</v>
      </c>
      <c r="M242" s="309">
        <v>43418</v>
      </c>
      <c r="N242" s="242">
        <v>78900</v>
      </c>
      <c r="O242" s="242">
        <v>0</v>
      </c>
      <c r="P242" s="242">
        <v>0</v>
      </c>
      <c r="Q242" s="242">
        <v>0</v>
      </c>
      <c r="R242" s="242">
        <v>0</v>
      </c>
      <c r="S242" s="245">
        <v>7870</v>
      </c>
      <c r="T242" s="242" t="s">
        <v>987</v>
      </c>
      <c r="U242" s="242" t="s">
        <v>1806</v>
      </c>
      <c r="V242" s="242" t="s">
        <v>1736</v>
      </c>
      <c r="W242" s="242" t="s">
        <v>733</v>
      </c>
      <c r="X242" s="242" t="s">
        <v>739</v>
      </c>
      <c r="Y242" s="242" t="s">
        <v>1210</v>
      </c>
      <c r="Z242" s="335" t="s">
        <v>1938</v>
      </c>
      <c r="AA242" s="242">
        <v>229.6</v>
      </c>
      <c r="AB242" s="242">
        <v>2723.6</v>
      </c>
      <c r="AC242" s="242" t="s">
        <v>742</v>
      </c>
      <c r="AD242" s="242" t="s">
        <v>1697</v>
      </c>
    </row>
    <row r="243" ht="41" customHeight="true" spans="1:30">
      <c r="A243" s="241">
        <v>236</v>
      </c>
      <c r="B243" s="242" t="s">
        <v>1939</v>
      </c>
      <c r="C243" s="242" t="s">
        <v>1940</v>
      </c>
      <c r="D243" s="242" t="s">
        <v>1941</v>
      </c>
      <c r="E243" s="242" t="s">
        <v>733</v>
      </c>
      <c r="F243" s="242" t="s">
        <v>1942</v>
      </c>
      <c r="G243" s="255" t="s">
        <v>308</v>
      </c>
      <c r="H243" s="255" t="s">
        <v>1943</v>
      </c>
      <c r="I243" s="242" t="s">
        <v>735</v>
      </c>
      <c r="J243" s="242" t="s">
        <v>736</v>
      </c>
      <c r="K243" s="242" t="s">
        <v>737</v>
      </c>
      <c r="L243" s="255" t="s">
        <v>1944</v>
      </c>
      <c r="M243" s="309">
        <v>4025</v>
      </c>
      <c r="N243" s="242">
        <v>6465</v>
      </c>
      <c r="O243" s="242">
        <v>0</v>
      </c>
      <c r="P243" s="242">
        <v>0</v>
      </c>
      <c r="Q243" s="242">
        <v>0</v>
      </c>
      <c r="R243" s="242">
        <v>0</v>
      </c>
      <c r="S243" s="242">
        <v>2000</v>
      </c>
      <c r="T243" s="242" t="s">
        <v>987</v>
      </c>
      <c r="U243" s="242" t="s">
        <v>1939</v>
      </c>
      <c r="V243" s="242" t="s">
        <v>969</v>
      </c>
      <c r="W243" s="242" t="s">
        <v>733</v>
      </c>
      <c r="X243" s="242" t="s">
        <v>739</v>
      </c>
      <c r="Y243" s="242" t="s">
        <v>884</v>
      </c>
      <c r="Z243" s="242" t="s">
        <v>1945</v>
      </c>
      <c r="AA243" s="242">
        <v>104</v>
      </c>
      <c r="AB243" s="278">
        <v>321</v>
      </c>
      <c r="AC243" s="242" t="s">
        <v>742</v>
      </c>
      <c r="AD243" s="269"/>
    </row>
    <row r="244" ht="41" customHeight="true" spans="1:30">
      <c r="A244" s="241">
        <v>237</v>
      </c>
      <c r="B244" s="242" t="s">
        <v>1939</v>
      </c>
      <c r="C244" s="242" t="s">
        <v>1940</v>
      </c>
      <c r="D244" s="242" t="s">
        <v>1946</v>
      </c>
      <c r="E244" s="242" t="s">
        <v>733</v>
      </c>
      <c r="F244" s="242" t="s">
        <v>1947</v>
      </c>
      <c r="G244" s="255" t="s">
        <v>1948</v>
      </c>
      <c r="H244" s="255" t="s">
        <v>1949</v>
      </c>
      <c r="I244" s="242" t="s">
        <v>735</v>
      </c>
      <c r="J244" s="242" t="s">
        <v>736</v>
      </c>
      <c r="K244" s="242" t="s">
        <v>737</v>
      </c>
      <c r="L244" s="255" t="s">
        <v>1647</v>
      </c>
      <c r="M244" s="309">
        <v>5106</v>
      </c>
      <c r="N244" s="242">
        <v>7499</v>
      </c>
      <c r="O244" s="242">
        <v>0</v>
      </c>
      <c r="P244" s="242">
        <v>0</v>
      </c>
      <c r="Q244" s="242">
        <v>0</v>
      </c>
      <c r="R244" s="242">
        <v>0</v>
      </c>
      <c r="S244" s="242">
        <v>2206</v>
      </c>
      <c r="T244" s="242" t="s">
        <v>987</v>
      </c>
      <c r="U244" s="242" t="s">
        <v>1939</v>
      </c>
      <c r="V244" s="242" t="s">
        <v>969</v>
      </c>
      <c r="W244" s="242" t="s">
        <v>733</v>
      </c>
      <c r="X244" s="242" t="s">
        <v>739</v>
      </c>
      <c r="Y244" s="242" t="s">
        <v>884</v>
      </c>
      <c r="Z244" s="242" t="s">
        <v>1950</v>
      </c>
      <c r="AA244" s="242">
        <v>148.5</v>
      </c>
      <c r="AB244" s="278">
        <v>386</v>
      </c>
      <c r="AC244" s="242" t="s">
        <v>742</v>
      </c>
      <c r="AD244" s="269"/>
    </row>
    <row r="245" ht="41" customHeight="true" spans="1:30">
      <c r="A245" s="241">
        <v>238</v>
      </c>
      <c r="B245" s="242" t="s">
        <v>1939</v>
      </c>
      <c r="C245" s="242" t="s">
        <v>1940</v>
      </c>
      <c r="D245" s="242" t="s">
        <v>1951</v>
      </c>
      <c r="E245" s="242" t="s">
        <v>733</v>
      </c>
      <c r="F245" s="242" t="s">
        <v>1952</v>
      </c>
      <c r="G245" s="255" t="s">
        <v>1953</v>
      </c>
      <c r="H245" s="255" t="s">
        <v>1954</v>
      </c>
      <c r="I245" s="242" t="s">
        <v>735</v>
      </c>
      <c r="J245" s="242" t="s">
        <v>736</v>
      </c>
      <c r="K245" s="242" t="s">
        <v>737</v>
      </c>
      <c r="L245" s="255" t="s">
        <v>1955</v>
      </c>
      <c r="M245" s="309">
        <v>5106</v>
      </c>
      <c r="N245" s="242">
        <v>7499</v>
      </c>
      <c r="O245" s="242">
        <v>0</v>
      </c>
      <c r="P245" s="242">
        <v>0</v>
      </c>
      <c r="Q245" s="242">
        <v>0</v>
      </c>
      <c r="R245" s="242">
        <v>0</v>
      </c>
      <c r="S245" s="242">
        <v>2206</v>
      </c>
      <c r="T245" s="242" t="s">
        <v>987</v>
      </c>
      <c r="U245" s="242" t="s">
        <v>1939</v>
      </c>
      <c r="V245" s="242" t="s">
        <v>969</v>
      </c>
      <c r="W245" s="242" t="s">
        <v>733</v>
      </c>
      <c r="X245" s="242" t="s">
        <v>739</v>
      </c>
      <c r="Y245" s="242" t="s">
        <v>884</v>
      </c>
      <c r="Z245" s="242" t="s">
        <v>1956</v>
      </c>
      <c r="AA245" s="242">
        <v>150</v>
      </c>
      <c r="AB245" s="278">
        <v>394.9</v>
      </c>
      <c r="AC245" s="242" t="s">
        <v>742</v>
      </c>
      <c r="AD245" s="269"/>
    </row>
    <row r="246" ht="41" customHeight="true" spans="1:30">
      <c r="A246" s="241">
        <v>239</v>
      </c>
      <c r="B246" s="242" t="s">
        <v>1774</v>
      </c>
      <c r="C246" s="242" t="s">
        <v>1957</v>
      </c>
      <c r="D246" s="242" t="s">
        <v>1958</v>
      </c>
      <c r="E246" s="242" t="s">
        <v>733</v>
      </c>
      <c r="F246" s="242" t="s">
        <v>1959</v>
      </c>
      <c r="G246" s="294">
        <v>45385</v>
      </c>
      <c r="H246" s="294">
        <v>46950</v>
      </c>
      <c r="I246" s="242" t="s">
        <v>735</v>
      </c>
      <c r="J246" s="242" t="s">
        <v>769</v>
      </c>
      <c r="K246" s="242" t="s">
        <v>769</v>
      </c>
      <c r="L246" s="255" t="s">
        <v>1960</v>
      </c>
      <c r="M246" s="309">
        <v>16115</v>
      </c>
      <c r="N246" s="242">
        <v>21632</v>
      </c>
      <c r="O246" s="242">
        <v>1167</v>
      </c>
      <c r="P246" s="242">
        <v>0</v>
      </c>
      <c r="Q246" s="242">
        <v>0</v>
      </c>
      <c r="R246" s="242">
        <v>0</v>
      </c>
      <c r="S246" s="242">
        <v>4860</v>
      </c>
      <c r="T246" s="242" t="s">
        <v>987</v>
      </c>
      <c r="U246" s="242" t="s">
        <v>1774</v>
      </c>
      <c r="V246" s="242" t="s">
        <v>1774</v>
      </c>
      <c r="W246" s="242" t="s">
        <v>733</v>
      </c>
      <c r="X246" s="242" t="s">
        <v>739</v>
      </c>
      <c r="Y246" s="242" t="s">
        <v>1009</v>
      </c>
      <c r="Z246" s="242" t="s">
        <v>1961</v>
      </c>
      <c r="AA246" s="242">
        <v>35.99</v>
      </c>
      <c r="AB246" s="242">
        <v>2747.63</v>
      </c>
      <c r="AC246" s="242" t="s">
        <v>742</v>
      </c>
      <c r="AD246" s="269"/>
    </row>
    <row r="247" ht="41" customHeight="true" spans="1:30">
      <c r="A247" s="241">
        <v>240</v>
      </c>
      <c r="B247" s="242" t="s">
        <v>1774</v>
      </c>
      <c r="C247" s="242" t="s">
        <v>1957</v>
      </c>
      <c r="D247" s="242" t="s">
        <v>1962</v>
      </c>
      <c r="E247" s="242" t="s">
        <v>733</v>
      </c>
      <c r="F247" s="242" t="s">
        <v>1963</v>
      </c>
      <c r="G247" s="294">
        <v>45645</v>
      </c>
      <c r="H247" s="294">
        <v>47470</v>
      </c>
      <c r="I247" s="242" t="s">
        <v>735</v>
      </c>
      <c r="J247" s="242" t="s">
        <v>829</v>
      </c>
      <c r="K247" s="242" t="s">
        <v>756</v>
      </c>
      <c r="L247" s="255" t="s">
        <v>1964</v>
      </c>
      <c r="M247" s="309">
        <v>4520</v>
      </c>
      <c r="N247" s="242">
        <v>6642</v>
      </c>
      <c r="O247" s="242">
        <v>441</v>
      </c>
      <c r="P247" s="242">
        <v>0</v>
      </c>
      <c r="Q247" s="242">
        <v>0</v>
      </c>
      <c r="R247" s="242">
        <v>0</v>
      </c>
      <c r="S247" s="242">
        <v>2060</v>
      </c>
      <c r="T247" s="242" t="s">
        <v>987</v>
      </c>
      <c r="U247" s="242" t="s">
        <v>1965</v>
      </c>
      <c r="V247" s="242" t="s">
        <v>1774</v>
      </c>
      <c r="W247" s="242" t="s">
        <v>733</v>
      </c>
      <c r="X247" s="242" t="s">
        <v>739</v>
      </c>
      <c r="Y247" s="242" t="s">
        <v>1009</v>
      </c>
      <c r="Z247" s="242" t="s">
        <v>1966</v>
      </c>
      <c r="AA247" s="242">
        <v>4.71</v>
      </c>
      <c r="AB247" s="242">
        <v>23.57</v>
      </c>
      <c r="AC247" s="242" t="s">
        <v>742</v>
      </c>
      <c r="AD247" s="242" t="s">
        <v>859</v>
      </c>
    </row>
    <row r="248" ht="41" customHeight="true" spans="1:30">
      <c r="A248" s="241">
        <v>241</v>
      </c>
      <c r="B248" s="242" t="s">
        <v>1967</v>
      </c>
      <c r="C248" s="242" t="s">
        <v>1968</v>
      </c>
      <c r="D248" s="242" t="s">
        <v>1969</v>
      </c>
      <c r="E248" s="242" t="s">
        <v>733</v>
      </c>
      <c r="F248" s="242" t="s">
        <v>1970</v>
      </c>
      <c r="G248" s="294">
        <v>45574</v>
      </c>
      <c r="H248" s="294">
        <v>45744</v>
      </c>
      <c r="I248" s="242" t="s">
        <v>735</v>
      </c>
      <c r="J248" s="242" t="s">
        <v>769</v>
      </c>
      <c r="K248" s="242" t="s">
        <v>769</v>
      </c>
      <c r="L248" s="294">
        <v>45549</v>
      </c>
      <c r="M248" s="309">
        <v>31403</v>
      </c>
      <c r="N248" s="242">
        <v>50465</v>
      </c>
      <c r="O248" s="242">
        <v>2754</v>
      </c>
      <c r="P248" s="242">
        <v>0</v>
      </c>
      <c r="Q248" s="242">
        <v>0</v>
      </c>
      <c r="R248" s="242">
        <v>0</v>
      </c>
      <c r="S248" s="242">
        <v>8400</v>
      </c>
      <c r="T248" s="242" t="s">
        <v>987</v>
      </c>
      <c r="U248" s="242" t="s">
        <v>1971</v>
      </c>
      <c r="V248" s="242" t="s">
        <v>1972</v>
      </c>
      <c r="W248" s="242" t="s">
        <v>733</v>
      </c>
      <c r="X248" s="242" t="s">
        <v>739</v>
      </c>
      <c r="Y248" s="242" t="s">
        <v>1009</v>
      </c>
      <c r="Z248" s="242" t="s">
        <v>1973</v>
      </c>
      <c r="AA248" s="242">
        <v>60.1</v>
      </c>
      <c r="AB248" s="242">
        <v>886</v>
      </c>
      <c r="AC248" s="242" t="s">
        <v>742</v>
      </c>
      <c r="AD248" s="269"/>
    </row>
    <row r="249" ht="41" customHeight="true" spans="1:30">
      <c r="A249" s="241">
        <v>242</v>
      </c>
      <c r="B249" s="242" t="s">
        <v>1974</v>
      </c>
      <c r="C249" s="242" t="s">
        <v>1975</v>
      </c>
      <c r="D249" s="242" t="s">
        <v>1976</v>
      </c>
      <c r="E249" s="242" t="s">
        <v>733</v>
      </c>
      <c r="F249" s="242" t="s">
        <v>1977</v>
      </c>
      <c r="G249" s="475" t="s">
        <v>1978</v>
      </c>
      <c r="H249" s="475" t="s">
        <v>1979</v>
      </c>
      <c r="I249" s="242" t="s">
        <v>735</v>
      </c>
      <c r="J249" s="242" t="s">
        <v>769</v>
      </c>
      <c r="K249" s="242" t="s">
        <v>769</v>
      </c>
      <c r="L249" s="475" t="s">
        <v>1980</v>
      </c>
      <c r="M249" s="309">
        <v>38320</v>
      </c>
      <c r="N249" s="245">
        <v>46318.25</v>
      </c>
      <c r="O249" s="245">
        <v>3586</v>
      </c>
      <c r="P249" s="242">
        <v>0</v>
      </c>
      <c r="Q249" s="242">
        <v>0</v>
      </c>
      <c r="R249" s="242">
        <v>0</v>
      </c>
      <c r="S249" s="245">
        <v>32490</v>
      </c>
      <c r="T249" s="242" t="s">
        <v>947</v>
      </c>
      <c r="U249" s="242" t="s">
        <v>1974</v>
      </c>
      <c r="V249" s="242" t="s">
        <v>1249</v>
      </c>
      <c r="W249" s="242" t="s">
        <v>733</v>
      </c>
      <c r="X249" s="242" t="s">
        <v>739</v>
      </c>
      <c r="Y249" s="242" t="s">
        <v>1009</v>
      </c>
      <c r="Z249" s="242" t="s">
        <v>1981</v>
      </c>
      <c r="AA249" s="278">
        <v>110</v>
      </c>
      <c r="AB249" s="242">
        <v>4040</v>
      </c>
      <c r="AC249" s="242" t="s">
        <v>742</v>
      </c>
      <c r="AD249" s="269"/>
    </row>
    <row r="250" ht="41" customHeight="true" spans="1:30">
      <c r="A250" s="241">
        <v>243</v>
      </c>
      <c r="B250" s="242" t="s">
        <v>1974</v>
      </c>
      <c r="C250" s="242" t="s">
        <v>1975</v>
      </c>
      <c r="D250" s="242" t="s">
        <v>1982</v>
      </c>
      <c r="E250" s="242" t="s">
        <v>733</v>
      </c>
      <c r="F250" s="242" t="s">
        <v>1983</v>
      </c>
      <c r="G250" s="475" t="s">
        <v>1984</v>
      </c>
      <c r="H250" s="475" t="s">
        <v>1985</v>
      </c>
      <c r="I250" s="242" t="s">
        <v>735</v>
      </c>
      <c r="J250" s="242" t="s">
        <v>769</v>
      </c>
      <c r="K250" s="242" t="s">
        <v>769</v>
      </c>
      <c r="L250" s="475" t="s">
        <v>1986</v>
      </c>
      <c r="M250" s="309">
        <v>54214</v>
      </c>
      <c r="N250" s="245">
        <v>68188.6</v>
      </c>
      <c r="O250" s="245">
        <v>5060</v>
      </c>
      <c r="P250" s="242">
        <v>0</v>
      </c>
      <c r="Q250" s="242">
        <v>0</v>
      </c>
      <c r="R250" s="242">
        <v>0</v>
      </c>
      <c r="S250" s="245">
        <v>41130</v>
      </c>
      <c r="T250" s="242" t="s">
        <v>947</v>
      </c>
      <c r="U250" s="242" t="s">
        <v>1974</v>
      </c>
      <c r="V250" s="242" t="s">
        <v>1249</v>
      </c>
      <c r="W250" s="242" t="s">
        <v>733</v>
      </c>
      <c r="X250" s="242" t="s">
        <v>739</v>
      </c>
      <c r="Y250" s="242" t="s">
        <v>1009</v>
      </c>
      <c r="Z250" s="242" t="s">
        <v>1981</v>
      </c>
      <c r="AA250" s="242">
        <v>135</v>
      </c>
      <c r="AB250" s="242">
        <v>4500</v>
      </c>
      <c r="AC250" s="242" t="s">
        <v>742</v>
      </c>
      <c r="AD250" s="269"/>
    </row>
    <row r="251" ht="41" customHeight="true" spans="1:30">
      <c r="A251" s="241">
        <v>244</v>
      </c>
      <c r="B251" s="242" t="s">
        <v>1987</v>
      </c>
      <c r="C251" s="242" t="s">
        <v>1988</v>
      </c>
      <c r="D251" s="242" t="s">
        <v>1989</v>
      </c>
      <c r="E251" s="242" t="s">
        <v>733</v>
      </c>
      <c r="F251" s="242" t="s">
        <v>1990</v>
      </c>
      <c r="G251" s="301">
        <v>44089</v>
      </c>
      <c r="H251" s="301">
        <v>45914</v>
      </c>
      <c r="I251" s="242" t="s">
        <v>735</v>
      </c>
      <c r="J251" s="242" t="s">
        <v>736</v>
      </c>
      <c r="K251" s="242" t="s">
        <v>737</v>
      </c>
      <c r="L251" s="301">
        <v>40131</v>
      </c>
      <c r="M251" s="309">
        <v>15959</v>
      </c>
      <c r="N251" s="242">
        <v>24112</v>
      </c>
      <c r="O251" s="242">
        <v>0</v>
      </c>
      <c r="P251" s="242">
        <v>0</v>
      </c>
      <c r="Q251" s="242">
        <v>0</v>
      </c>
      <c r="R251" s="242">
        <v>0</v>
      </c>
      <c r="S251" s="242">
        <v>4440</v>
      </c>
      <c r="T251" s="242" t="s">
        <v>947</v>
      </c>
      <c r="U251" s="242" t="s">
        <v>1987</v>
      </c>
      <c r="V251" s="242" t="s">
        <v>1987</v>
      </c>
      <c r="W251" s="242" t="s">
        <v>733</v>
      </c>
      <c r="X251" s="242" t="s">
        <v>739</v>
      </c>
      <c r="Y251" s="242" t="s">
        <v>884</v>
      </c>
      <c r="Z251" s="242" t="s">
        <v>1991</v>
      </c>
      <c r="AA251" s="242">
        <v>465</v>
      </c>
      <c r="AB251" s="242">
        <v>2038</v>
      </c>
      <c r="AC251" s="242" t="s">
        <v>742</v>
      </c>
      <c r="AD251" s="269"/>
    </row>
    <row r="252" ht="41" customHeight="true" spans="1:30">
      <c r="A252" s="241">
        <v>245</v>
      </c>
      <c r="B252" s="242" t="s">
        <v>1992</v>
      </c>
      <c r="C252" s="244" t="s">
        <v>1993</v>
      </c>
      <c r="D252" s="242" t="s">
        <v>1994</v>
      </c>
      <c r="E252" s="242" t="s">
        <v>733</v>
      </c>
      <c r="F252" s="242" t="s">
        <v>1995</v>
      </c>
      <c r="G252" s="255" t="s">
        <v>1996</v>
      </c>
      <c r="H252" s="255" t="s">
        <v>1997</v>
      </c>
      <c r="I252" s="242" t="s">
        <v>735</v>
      </c>
      <c r="J252" s="242" t="s">
        <v>769</v>
      </c>
      <c r="K252" s="242" t="s">
        <v>769</v>
      </c>
      <c r="L252" s="301">
        <v>40856</v>
      </c>
      <c r="M252" s="309">
        <v>5033</v>
      </c>
      <c r="N252" s="242">
        <v>7566</v>
      </c>
      <c r="O252" s="242">
        <v>375</v>
      </c>
      <c r="P252" s="242">
        <v>0</v>
      </c>
      <c r="Q252" s="242">
        <v>0</v>
      </c>
      <c r="R252" s="242">
        <v>0</v>
      </c>
      <c r="S252" s="242">
        <v>2206</v>
      </c>
      <c r="T252" s="242" t="s">
        <v>1998</v>
      </c>
      <c r="U252" s="242" t="s">
        <v>1992</v>
      </c>
      <c r="V252" s="242" t="s">
        <v>1992</v>
      </c>
      <c r="W252" s="242" t="s">
        <v>733</v>
      </c>
      <c r="X252" s="242" t="s">
        <v>739</v>
      </c>
      <c r="Y252" s="242" t="s">
        <v>1009</v>
      </c>
      <c r="Z252" s="242" t="s">
        <v>1999</v>
      </c>
      <c r="AA252" s="278">
        <v>117.93</v>
      </c>
      <c r="AB252" s="278">
        <v>13.42</v>
      </c>
      <c r="AC252" s="242" t="s">
        <v>742</v>
      </c>
      <c r="AD252" s="269"/>
    </row>
    <row r="253" ht="41" customHeight="true" spans="1:30">
      <c r="A253" s="241">
        <v>246</v>
      </c>
      <c r="B253" s="242" t="s">
        <v>1992</v>
      </c>
      <c r="C253" s="244" t="s">
        <v>1993</v>
      </c>
      <c r="D253" s="242" t="s">
        <v>2000</v>
      </c>
      <c r="E253" s="242" t="s">
        <v>733</v>
      </c>
      <c r="F253" s="242" t="s">
        <v>2001</v>
      </c>
      <c r="G253" s="255" t="s">
        <v>2002</v>
      </c>
      <c r="H253" s="255" t="s">
        <v>2003</v>
      </c>
      <c r="I253" s="242" t="s">
        <v>735</v>
      </c>
      <c r="J253" s="242" t="s">
        <v>769</v>
      </c>
      <c r="K253" s="242" t="s">
        <v>769</v>
      </c>
      <c r="L253" s="301">
        <v>43840</v>
      </c>
      <c r="M253" s="309">
        <v>9466</v>
      </c>
      <c r="N253" s="242">
        <v>13464</v>
      </c>
      <c r="O253" s="242">
        <v>872</v>
      </c>
      <c r="P253" s="242">
        <v>0</v>
      </c>
      <c r="Q253" s="242">
        <v>0</v>
      </c>
      <c r="R253" s="242">
        <v>0</v>
      </c>
      <c r="S253" s="242">
        <v>2930</v>
      </c>
      <c r="T253" s="242" t="s">
        <v>1998</v>
      </c>
      <c r="U253" s="242" t="s">
        <v>1992</v>
      </c>
      <c r="V253" s="242" t="s">
        <v>1992</v>
      </c>
      <c r="W253" s="242" t="s">
        <v>733</v>
      </c>
      <c r="X253" s="242" t="s">
        <v>739</v>
      </c>
      <c r="Y253" s="242" t="s">
        <v>1009</v>
      </c>
      <c r="Z253" s="242" t="s">
        <v>2004</v>
      </c>
      <c r="AA253" s="278">
        <v>131.2</v>
      </c>
      <c r="AB253" s="278">
        <v>1281.27</v>
      </c>
      <c r="AC253" s="242" t="s">
        <v>742</v>
      </c>
      <c r="AD253" s="269"/>
    </row>
    <row r="254" ht="41" customHeight="true" spans="1:30">
      <c r="A254" s="241">
        <v>247</v>
      </c>
      <c r="B254" s="242" t="s">
        <v>1992</v>
      </c>
      <c r="C254" s="244" t="s">
        <v>1993</v>
      </c>
      <c r="D254" s="242" t="s">
        <v>2005</v>
      </c>
      <c r="E254" s="242" t="s">
        <v>733</v>
      </c>
      <c r="F254" s="242" t="s">
        <v>2006</v>
      </c>
      <c r="G254" s="255" t="s">
        <v>2007</v>
      </c>
      <c r="H254" s="255" t="s">
        <v>2008</v>
      </c>
      <c r="I254" s="242" t="s">
        <v>735</v>
      </c>
      <c r="J254" s="242" t="s">
        <v>769</v>
      </c>
      <c r="K254" s="242" t="s">
        <v>769</v>
      </c>
      <c r="L254" s="301">
        <v>45121</v>
      </c>
      <c r="M254" s="309">
        <v>10698</v>
      </c>
      <c r="N254" s="242">
        <v>15403</v>
      </c>
      <c r="O254" s="242">
        <v>1006</v>
      </c>
      <c r="P254" s="242">
        <v>0</v>
      </c>
      <c r="Q254" s="242">
        <v>0</v>
      </c>
      <c r="R254" s="242">
        <v>0</v>
      </c>
      <c r="S254" s="242">
        <v>2970</v>
      </c>
      <c r="T254" s="242" t="s">
        <v>1998</v>
      </c>
      <c r="U254" s="242" t="s">
        <v>1992</v>
      </c>
      <c r="V254" s="242" t="s">
        <v>1992</v>
      </c>
      <c r="W254" s="242" t="s">
        <v>733</v>
      </c>
      <c r="X254" s="242" t="s">
        <v>739</v>
      </c>
      <c r="Y254" s="242" t="s">
        <v>1009</v>
      </c>
      <c r="Z254" s="242" t="s">
        <v>1768</v>
      </c>
      <c r="AA254" s="278">
        <v>190.86</v>
      </c>
      <c r="AB254" s="278">
        <v>843.35</v>
      </c>
      <c r="AC254" s="242" t="s">
        <v>742</v>
      </c>
      <c r="AD254" s="269"/>
    </row>
    <row r="255" ht="41" customHeight="true" spans="1:30">
      <c r="A255" s="241">
        <v>248</v>
      </c>
      <c r="B255" s="242" t="s">
        <v>1992</v>
      </c>
      <c r="C255" s="244" t="s">
        <v>1993</v>
      </c>
      <c r="D255" s="242" t="s">
        <v>2009</v>
      </c>
      <c r="E255" s="242" t="s">
        <v>733</v>
      </c>
      <c r="F255" s="242" t="s">
        <v>2010</v>
      </c>
      <c r="G255" s="255" t="s">
        <v>2011</v>
      </c>
      <c r="H255" s="255" t="s">
        <v>2012</v>
      </c>
      <c r="I255" s="242" t="s">
        <v>735</v>
      </c>
      <c r="J255" s="242" t="s">
        <v>769</v>
      </c>
      <c r="K255" s="242" t="s">
        <v>769</v>
      </c>
      <c r="L255" s="256">
        <v>40308</v>
      </c>
      <c r="M255" s="309">
        <v>8116</v>
      </c>
      <c r="N255" s="242">
        <v>10576</v>
      </c>
      <c r="O255" s="242">
        <v>686</v>
      </c>
      <c r="P255" s="242">
        <v>0</v>
      </c>
      <c r="Q255" s="242">
        <v>0</v>
      </c>
      <c r="R255" s="242">
        <v>0</v>
      </c>
      <c r="S255" s="242">
        <v>2970</v>
      </c>
      <c r="T255" s="242" t="s">
        <v>1998</v>
      </c>
      <c r="U255" s="242" t="s">
        <v>1992</v>
      </c>
      <c r="V255" s="242" t="s">
        <v>1992</v>
      </c>
      <c r="W255" s="242" t="s">
        <v>733</v>
      </c>
      <c r="X255" s="242" t="s">
        <v>739</v>
      </c>
      <c r="Y255" s="242" t="s">
        <v>1009</v>
      </c>
      <c r="Z255" s="242" t="s">
        <v>1999</v>
      </c>
      <c r="AA255" s="278">
        <v>206.195</v>
      </c>
      <c r="AB255" s="278">
        <v>115.49</v>
      </c>
      <c r="AC255" s="242" t="s">
        <v>742</v>
      </c>
      <c r="AD255" s="269"/>
    </row>
    <row r="256" ht="41" customHeight="true" spans="1:30">
      <c r="A256" s="241">
        <v>249</v>
      </c>
      <c r="B256" s="338" t="s">
        <v>2013</v>
      </c>
      <c r="C256" s="244" t="s">
        <v>2014</v>
      </c>
      <c r="D256" s="242" t="s">
        <v>2015</v>
      </c>
      <c r="E256" s="257" t="s">
        <v>733</v>
      </c>
      <c r="F256" s="242" t="s">
        <v>2016</v>
      </c>
      <c r="G256" s="301">
        <v>44974</v>
      </c>
      <c r="H256" s="301">
        <v>46799</v>
      </c>
      <c r="I256" s="256" t="s">
        <v>735</v>
      </c>
      <c r="J256" s="242" t="s">
        <v>812</v>
      </c>
      <c r="K256" s="242" t="s">
        <v>756</v>
      </c>
      <c r="L256" s="301">
        <v>40134</v>
      </c>
      <c r="M256" s="313">
        <v>4520</v>
      </c>
      <c r="N256" s="242">
        <v>6247</v>
      </c>
      <c r="O256" s="242">
        <v>441</v>
      </c>
      <c r="P256" s="242">
        <v>0</v>
      </c>
      <c r="Q256" s="242">
        <v>0</v>
      </c>
      <c r="R256" s="242">
        <v>0</v>
      </c>
      <c r="S256" s="242">
        <v>2060</v>
      </c>
      <c r="T256" s="242" t="s">
        <v>2017</v>
      </c>
      <c r="U256" s="242" t="s">
        <v>2013</v>
      </c>
      <c r="V256" s="242" t="s">
        <v>2013</v>
      </c>
      <c r="W256" s="242" t="s">
        <v>733</v>
      </c>
      <c r="X256" s="242" t="s">
        <v>739</v>
      </c>
      <c r="Y256" s="244" t="s">
        <v>2018</v>
      </c>
      <c r="Z256" s="244" t="s">
        <v>2019</v>
      </c>
      <c r="AA256" s="278">
        <v>102</v>
      </c>
      <c r="AB256" s="278">
        <v>182</v>
      </c>
      <c r="AC256" s="242" t="s">
        <v>742</v>
      </c>
      <c r="AD256" s="242"/>
    </row>
    <row r="257" ht="41" customHeight="true" spans="1:30">
      <c r="A257" s="241">
        <v>250</v>
      </c>
      <c r="B257" s="338" t="s">
        <v>2013</v>
      </c>
      <c r="C257" s="244" t="s">
        <v>2014</v>
      </c>
      <c r="D257" s="242" t="s">
        <v>2020</v>
      </c>
      <c r="E257" s="257" t="s">
        <v>733</v>
      </c>
      <c r="F257" s="255" t="s">
        <v>2021</v>
      </c>
      <c r="G257" s="301">
        <v>44510</v>
      </c>
      <c r="H257" s="301">
        <v>46335</v>
      </c>
      <c r="I257" s="256" t="s">
        <v>735</v>
      </c>
      <c r="J257" s="242" t="s">
        <v>812</v>
      </c>
      <c r="K257" s="242" t="s">
        <v>756</v>
      </c>
      <c r="L257" s="301">
        <v>44484</v>
      </c>
      <c r="M257" s="309">
        <v>5150</v>
      </c>
      <c r="N257" s="242">
        <v>7498</v>
      </c>
      <c r="O257" s="242">
        <v>0</v>
      </c>
      <c r="P257" s="242">
        <v>0</v>
      </c>
      <c r="Q257" s="242">
        <v>0</v>
      </c>
      <c r="R257" s="242">
        <v>0</v>
      </c>
      <c r="S257" s="242">
        <v>2206</v>
      </c>
      <c r="T257" s="242" t="s">
        <v>2017</v>
      </c>
      <c r="U257" s="242" t="s">
        <v>2013</v>
      </c>
      <c r="V257" s="242" t="s">
        <v>2013</v>
      </c>
      <c r="W257" s="242" t="s">
        <v>733</v>
      </c>
      <c r="X257" s="242" t="s">
        <v>739</v>
      </c>
      <c r="Y257" s="244" t="s">
        <v>2018</v>
      </c>
      <c r="Z257" s="244" t="s">
        <v>2019</v>
      </c>
      <c r="AA257" s="242">
        <v>103</v>
      </c>
      <c r="AB257" s="242">
        <v>176</v>
      </c>
      <c r="AC257" s="242" t="s">
        <v>742</v>
      </c>
      <c r="AD257" s="242"/>
    </row>
    <row r="258" ht="41" customHeight="true" spans="1:30">
      <c r="A258" s="241">
        <v>251</v>
      </c>
      <c r="B258" s="338" t="s">
        <v>2013</v>
      </c>
      <c r="C258" s="244" t="s">
        <v>2014</v>
      </c>
      <c r="D258" s="242" t="s">
        <v>2022</v>
      </c>
      <c r="E258" s="257" t="s">
        <v>733</v>
      </c>
      <c r="F258" s="255" t="s">
        <v>2023</v>
      </c>
      <c r="G258" s="301">
        <v>44900</v>
      </c>
      <c r="H258" s="301">
        <v>46725</v>
      </c>
      <c r="I258" s="256" t="s">
        <v>735</v>
      </c>
      <c r="J258" s="242" t="s">
        <v>812</v>
      </c>
      <c r="K258" s="242" t="s">
        <v>756</v>
      </c>
      <c r="L258" s="301">
        <v>44204</v>
      </c>
      <c r="M258" s="309">
        <v>4515</v>
      </c>
      <c r="N258" s="242">
        <v>6301</v>
      </c>
      <c r="O258" s="242">
        <v>441</v>
      </c>
      <c r="P258" s="242">
        <v>0</v>
      </c>
      <c r="Q258" s="242">
        <v>0</v>
      </c>
      <c r="R258" s="242">
        <v>0</v>
      </c>
      <c r="S258" s="242">
        <v>2060</v>
      </c>
      <c r="T258" s="242" t="s">
        <v>2017</v>
      </c>
      <c r="U258" s="242" t="s">
        <v>2013</v>
      </c>
      <c r="V258" s="242" t="s">
        <v>2013</v>
      </c>
      <c r="W258" s="242" t="s">
        <v>733</v>
      </c>
      <c r="X258" s="242" t="s">
        <v>739</v>
      </c>
      <c r="Y258" s="244" t="s">
        <v>2018</v>
      </c>
      <c r="Z258" s="244" t="s">
        <v>2019</v>
      </c>
      <c r="AA258" s="242">
        <v>102</v>
      </c>
      <c r="AB258" s="242">
        <v>180</v>
      </c>
      <c r="AC258" s="242" t="s">
        <v>742</v>
      </c>
      <c r="AD258" s="242"/>
    </row>
    <row r="259" ht="41" customHeight="true" spans="1:30">
      <c r="A259" s="241">
        <v>252</v>
      </c>
      <c r="B259" s="242" t="s">
        <v>2024</v>
      </c>
      <c r="C259" s="242" t="s">
        <v>2025</v>
      </c>
      <c r="D259" s="242" t="s">
        <v>2026</v>
      </c>
      <c r="E259" s="242" t="s">
        <v>733</v>
      </c>
      <c r="F259" s="242" t="s">
        <v>2027</v>
      </c>
      <c r="G259" s="301">
        <v>44790</v>
      </c>
      <c r="H259" s="301">
        <v>46615</v>
      </c>
      <c r="I259" s="242" t="s">
        <v>735</v>
      </c>
      <c r="J259" s="242" t="s">
        <v>736</v>
      </c>
      <c r="K259" s="242" t="s">
        <v>737</v>
      </c>
      <c r="L259" s="301">
        <v>44749</v>
      </c>
      <c r="M259" s="309">
        <v>8041</v>
      </c>
      <c r="N259" s="242">
        <v>12626</v>
      </c>
      <c r="O259" s="242">
        <v>0</v>
      </c>
      <c r="P259" s="242">
        <v>0</v>
      </c>
      <c r="Q259" s="242">
        <v>0</v>
      </c>
      <c r="R259" s="242">
        <v>0</v>
      </c>
      <c r="S259" s="242">
        <v>2427</v>
      </c>
      <c r="T259" s="242" t="s">
        <v>947</v>
      </c>
      <c r="U259" s="242" t="s">
        <v>2024</v>
      </c>
      <c r="V259" s="242" t="s">
        <v>2024</v>
      </c>
      <c r="W259" s="242" t="s">
        <v>733</v>
      </c>
      <c r="X259" s="242" t="s">
        <v>739</v>
      </c>
      <c r="Y259" s="242" t="s">
        <v>884</v>
      </c>
      <c r="Z259" s="242" t="s">
        <v>2028</v>
      </c>
      <c r="AA259" s="242">
        <v>110</v>
      </c>
      <c r="AB259" s="242">
        <v>1400</v>
      </c>
      <c r="AC259" s="242" t="s">
        <v>742</v>
      </c>
      <c r="AD259" s="269"/>
    </row>
    <row r="260" ht="41" customHeight="true" spans="1:30">
      <c r="A260" s="241">
        <v>253</v>
      </c>
      <c r="B260" s="242" t="s">
        <v>2024</v>
      </c>
      <c r="C260" s="242" t="s">
        <v>2025</v>
      </c>
      <c r="D260" s="242" t="s">
        <v>2029</v>
      </c>
      <c r="E260" s="242" t="s">
        <v>733</v>
      </c>
      <c r="F260" s="242" t="s">
        <v>2030</v>
      </c>
      <c r="G260" s="301">
        <v>44351</v>
      </c>
      <c r="H260" s="301">
        <v>46176</v>
      </c>
      <c r="I260" s="242" t="s">
        <v>735</v>
      </c>
      <c r="J260" s="242" t="s">
        <v>736</v>
      </c>
      <c r="K260" s="242" t="s">
        <v>737</v>
      </c>
      <c r="L260" s="301">
        <v>44145</v>
      </c>
      <c r="M260" s="309">
        <v>3994</v>
      </c>
      <c r="N260" s="242">
        <v>6329</v>
      </c>
      <c r="O260" s="242">
        <v>0</v>
      </c>
      <c r="P260" s="242">
        <v>0</v>
      </c>
      <c r="Q260" s="242">
        <v>0</v>
      </c>
      <c r="R260" s="242">
        <v>0</v>
      </c>
      <c r="S260" s="242">
        <v>2000</v>
      </c>
      <c r="T260" s="242" t="s">
        <v>947</v>
      </c>
      <c r="U260" s="242" t="s">
        <v>2024</v>
      </c>
      <c r="V260" s="242" t="s">
        <v>2024</v>
      </c>
      <c r="W260" s="242" t="s">
        <v>733</v>
      </c>
      <c r="X260" s="242" t="s">
        <v>739</v>
      </c>
      <c r="Y260" s="242" t="s">
        <v>884</v>
      </c>
      <c r="Z260" s="242" t="s">
        <v>2028</v>
      </c>
      <c r="AA260" s="242">
        <v>105</v>
      </c>
      <c r="AB260" s="242">
        <v>1250</v>
      </c>
      <c r="AC260" s="242" t="s">
        <v>742</v>
      </c>
      <c r="AD260" s="269"/>
    </row>
    <row r="261" ht="41" customHeight="true" spans="1:30">
      <c r="A261" s="241">
        <v>254</v>
      </c>
      <c r="B261" s="242" t="s">
        <v>2024</v>
      </c>
      <c r="C261" s="242" t="s">
        <v>2025</v>
      </c>
      <c r="D261" s="242" t="s">
        <v>2031</v>
      </c>
      <c r="E261" s="242" t="s">
        <v>733</v>
      </c>
      <c r="F261" s="242" t="s">
        <v>2032</v>
      </c>
      <c r="G261" s="301">
        <v>44351</v>
      </c>
      <c r="H261" s="301">
        <v>46176</v>
      </c>
      <c r="I261" s="242" t="s">
        <v>735</v>
      </c>
      <c r="J261" s="242" t="s">
        <v>769</v>
      </c>
      <c r="K261" s="242" t="s">
        <v>769</v>
      </c>
      <c r="L261" s="301">
        <v>38623</v>
      </c>
      <c r="M261" s="309">
        <v>2983</v>
      </c>
      <c r="N261" s="242">
        <v>4916</v>
      </c>
      <c r="O261" s="242">
        <v>278</v>
      </c>
      <c r="P261" s="242">
        <v>0</v>
      </c>
      <c r="Q261" s="242">
        <v>0</v>
      </c>
      <c r="R261" s="242">
        <v>0</v>
      </c>
      <c r="S261" s="242">
        <v>2206</v>
      </c>
      <c r="T261" s="242" t="s">
        <v>947</v>
      </c>
      <c r="U261" s="242" t="s">
        <v>2024</v>
      </c>
      <c r="V261" s="242" t="s">
        <v>2024</v>
      </c>
      <c r="W261" s="242" t="s">
        <v>733</v>
      </c>
      <c r="X261" s="242" t="s">
        <v>739</v>
      </c>
      <c r="Y261" s="242" t="s">
        <v>884</v>
      </c>
      <c r="Z261" s="242" t="s">
        <v>2033</v>
      </c>
      <c r="AA261" s="242">
        <v>120</v>
      </c>
      <c r="AB261" s="242">
        <v>1500</v>
      </c>
      <c r="AC261" s="242" t="s">
        <v>742</v>
      </c>
      <c r="AD261" s="269"/>
    </row>
    <row r="262" ht="41" customHeight="true" spans="1:30">
      <c r="A262" s="241">
        <v>255</v>
      </c>
      <c r="B262" s="242" t="s">
        <v>2024</v>
      </c>
      <c r="C262" s="242" t="s">
        <v>2025</v>
      </c>
      <c r="D262" s="242" t="s">
        <v>2034</v>
      </c>
      <c r="E262" s="242" t="s">
        <v>733</v>
      </c>
      <c r="F262" s="242" t="s">
        <v>2035</v>
      </c>
      <c r="G262" s="301">
        <v>44337</v>
      </c>
      <c r="H262" s="301">
        <v>46162</v>
      </c>
      <c r="I262" s="242" t="s">
        <v>735</v>
      </c>
      <c r="J262" s="242" t="s">
        <v>812</v>
      </c>
      <c r="K262" s="242" t="s">
        <v>756</v>
      </c>
      <c r="L262" s="301">
        <v>38194</v>
      </c>
      <c r="M262" s="309">
        <v>3247</v>
      </c>
      <c r="N262" s="242">
        <v>5000</v>
      </c>
      <c r="O262" s="242">
        <v>265</v>
      </c>
      <c r="P262" s="242">
        <v>0</v>
      </c>
      <c r="Q262" s="242">
        <v>0</v>
      </c>
      <c r="R262" s="242">
        <v>0</v>
      </c>
      <c r="S262" s="242">
        <v>1765</v>
      </c>
      <c r="T262" s="242" t="s">
        <v>947</v>
      </c>
      <c r="U262" s="242" t="s">
        <v>2024</v>
      </c>
      <c r="V262" s="242" t="s">
        <v>2024</v>
      </c>
      <c r="W262" s="242" t="s">
        <v>733</v>
      </c>
      <c r="X262" s="242" t="s">
        <v>739</v>
      </c>
      <c r="Y262" s="242" t="s">
        <v>884</v>
      </c>
      <c r="Z262" s="242" t="s">
        <v>2033</v>
      </c>
      <c r="AA262" s="242">
        <v>105</v>
      </c>
      <c r="AB262" s="242">
        <v>1300</v>
      </c>
      <c r="AC262" s="242" t="s">
        <v>742</v>
      </c>
      <c r="AD262" s="269"/>
    </row>
    <row r="263" ht="41" customHeight="true" spans="1:30">
      <c r="A263" s="241">
        <v>256</v>
      </c>
      <c r="B263" s="242" t="s">
        <v>2024</v>
      </c>
      <c r="C263" s="242" t="s">
        <v>2025</v>
      </c>
      <c r="D263" s="242" t="s">
        <v>2036</v>
      </c>
      <c r="E263" s="242" t="s">
        <v>733</v>
      </c>
      <c r="F263" s="346" t="s">
        <v>2037</v>
      </c>
      <c r="G263" s="301">
        <v>45303</v>
      </c>
      <c r="H263" s="301">
        <v>46018</v>
      </c>
      <c r="I263" s="242" t="s">
        <v>735</v>
      </c>
      <c r="J263" s="242" t="s">
        <v>736</v>
      </c>
      <c r="K263" s="242" t="s">
        <v>737</v>
      </c>
      <c r="L263" s="301">
        <v>44560</v>
      </c>
      <c r="M263" s="347">
        <v>4111</v>
      </c>
      <c r="N263" s="346">
        <v>6356</v>
      </c>
      <c r="O263" s="242">
        <v>0</v>
      </c>
      <c r="P263" s="242">
        <v>0</v>
      </c>
      <c r="Q263" s="242">
        <v>0</v>
      </c>
      <c r="R263" s="242">
        <v>0</v>
      </c>
      <c r="S263" s="242">
        <v>2060</v>
      </c>
      <c r="T263" s="242" t="s">
        <v>947</v>
      </c>
      <c r="U263" s="348" t="s">
        <v>2038</v>
      </c>
      <c r="V263" s="242" t="s">
        <v>2024</v>
      </c>
      <c r="W263" s="242" t="s">
        <v>733</v>
      </c>
      <c r="X263" s="242" t="s">
        <v>739</v>
      </c>
      <c r="Y263" s="242" t="s">
        <v>884</v>
      </c>
      <c r="Z263" s="242" t="s">
        <v>2028</v>
      </c>
      <c r="AA263" s="242">
        <v>108</v>
      </c>
      <c r="AB263" s="242">
        <v>1370</v>
      </c>
      <c r="AC263" s="242" t="s">
        <v>742</v>
      </c>
      <c r="AD263" s="269" t="s">
        <v>859</v>
      </c>
    </row>
    <row r="264" ht="41" customHeight="true" spans="1:30">
      <c r="A264" s="241">
        <v>257</v>
      </c>
      <c r="B264" s="242" t="s">
        <v>2039</v>
      </c>
      <c r="C264" s="289" t="s">
        <v>2040</v>
      </c>
      <c r="D264" s="242" t="s">
        <v>2041</v>
      </c>
      <c r="E264" s="278" t="s">
        <v>733</v>
      </c>
      <c r="F264" s="242" t="s">
        <v>2042</v>
      </c>
      <c r="G264" s="294">
        <v>45538</v>
      </c>
      <c r="H264" s="294">
        <v>47363</v>
      </c>
      <c r="I264" s="242" t="s">
        <v>735</v>
      </c>
      <c r="J264" s="242" t="s">
        <v>812</v>
      </c>
      <c r="K264" s="242" t="s">
        <v>756</v>
      </c>
      <c r="L264" s="294">
        <v>41159</v>
      </c>
      <c r="M264" s="309">
        <v>11269</v>
      </c>
      <c r="N264" s="242">
        <v>15728</v>
      </c>
      <c r="O264" s="242">
        <v>872</v>
      </c>
      <c r="P264" s="242">
        <v>0</v>
      </c>
      <c r="Q264" s="242">
        <v>0</v>
      </c>
      <c r="R264" s="242">
        <v>0</v>
      </c>
      <c r="S264" s="242">
        <v>2970</v>
      </c>
      <c r="T264" s="242" t="s">
        <v>2043</v>
      </c>
      <c r="U264" s="242" t="s">
        <v>2039</v>
      </c>
      <c r="V264" s="242" t="s">
        <v>2039</v>
      </c>
      <c r="W264" s="242" t="s">
        <v>733</v>
      </c>
      <c r="X264" s="242" t="s">
        <v>739</v>
      </c>
      <c r="Y264" s="242" t="s">
        <v>963</v>
      </c>
      <c r="Z264" s="242" t="s">
        <v>2044</v>
      </c>
      <c r="AA264" s="242">
        <v>315</v>
      </c>
      <c r="AB264" s="242">
        <v>2585</v>
      </c>
      <c r="AC264" s="242" t="s">
        <v>742</v>
      </c>
      <c r="AD264" s="269"/>
    </row>
    <row r="265" ht="41" customHeight="true" spans="1:30">
      <c r="A265" s="241">
        <v>258</v>
      </c>
      <c r="B265" s="242" t="s">
        <v>2039</v>
      </c>
      <c r="C265" s="289" t="s">
        <v>2040</v>
      </c>
      <c r="D265" s="242" t="s">
        <v>2045</v>
      </c>
      <c r="E265" s="278" t="s">
        <v>733</v>
      </c>
      <c r="F265" s="242" t="s">
        <v>2046</v>
      </c>
      <c r="G265" s="294">
        <v>44664</v>
      </c>
      <c r="H265" s="294">
        <v>46489</v>
      </c>
      <c r="I265" s="242" t="s">
        <v>735</v>
      </c>
      <c r="J265" s="242" t="s">
        <v>812</v>
      </c>
      <c r="K265" s="242" t="s">
        <v>756</v>
      </c>
      <c r="L265" s="294">
        <v>41728</v>
      </c>
      <c r="M265" s="309">
        <v>11303</v>
      </c>
      <c r="N265" s="242">
        <v>15564</v>
      </c>
      <c r="O265" s="242">
        <v>872</v>
      </c>
      <c r="P265" s="242">
        <v>0</v>
      </c>
      <c r="Q265" s="242">
        <v>0</v>
      </c>
      <c r="R265" s="242">
        <v>0</v>
      </c>
      <c r="S265" s="242">
        <v>2970</v>
      </c>
      <c r="T265" s="242" t="s">
        <v>2043</v>
      </c>
      <c r="U265" s="242" t="s">
        <v>2039</v>
      </c>
      <c r="V265" s="242" t="s">
        <v>2039</v>
      </c>
      <c r="W265" s="242" t="s">
        <v>733</v>
      </c>
      <c r="X265" s="242" t="s">
        <v>739</v>
      </c>
      <c r="Y265" s="242" t="s">
        <v>2047</v>
      </c>
      <c r="Z265" s="242" t="s">
        <v>2048</v>
      </c>
      <c r="AA265" s="242">
        <v>345</v>
      </c>
      <c r="AB265" s="242">
        <v>2751</v>
      </c>
      <c r="AC265" s="242" t="s">
        <v>742</v>
      </c>
      <c r="AD265" s="269"/>
    </row>
    <row r="266" ht="41" customHeight="true" spans="1:30">
      <c r="A266" s="241">
        <v>259</v>
      </c>
      <c r="B266" s="242" t="s">
        <v>2039</v>
      </c>
      <c r="C266" s="289" t="s">
        <v>2040</v>
      </c>
      <c r="D266" s="242" t="s">
        <v>2049</v>
      </c>
      <c r="E266" s="278" t="s">
        <v>733</v>
      </c>
      <c r="F266" s="242" t="s">
        <v>2050</v>
      </c>
      <c r="G266" s="294">
        <v>45041</v>
      </c>
      <c r="H266" s="294">
        <v>46867</v>
      </c>
      <c r="I266" s="242" t="s">
        <v>735</v>
      </c>
      <c r="J266" s="242" t="s">
        <v>769</v>
      </c>
      <c r="K266" s="242" t="s">
        <v>769</v>
      </c>
      <c r="L266" s="294">
        <v>45039</v>
      </c>
      <c r="M266" s="309">
        <v>22651</v>
      </c>
      <c r="N266" s="242">
        <v>35156</v>
      </c>
      <c r="O266" s="242">
        <v>2076</v>
      </c>
      <c r="P266" s="242">
        <v>0</v>
      </c>
      <c r="Q266" s="242">
        <v>0</v>
      </c>
      <c r="R266" s="242">
        <v>0</v>
      </c>
      <c r="S266" s="242">
        <v>5190</v>
      </c>
      <c r="T266" s="242" t="s">
        <v>2043</v>
      </c>
      <c r="U266" s="242" t="s">
        <v>2039</v>
      </c>
      <c r="V266" s="242" t="s">
        <v>2039</v>
      </c>
      <c r="W266" s="242" t="s">
        <v>733</v>
      </c>
      <c r="X266" s="242" t="s">
        <v>739</v>
      </c>
      <c r="Y266" s="242" t="s">
        <v>2047</v>
      </c>
      <c r="Z266" s="242" t="s">
        <v>2051</v>
      </c>
      <c r="AA266" s="242">
        <v>602</v>
      </c>
      <c r="AB266" s="242">
        <v>3022</v>
      </c>
      <c r="AC266" s="242" t="s">
        <v>742</v>
      </c>
      <c r="AD266" s="269"/>
    </row>
    <row r="267" ht="41" customHeight="true" spans="1:30">
      <c r="A267" s="241">
        <v>260</v>
      </c>
      <c r="B267" s="242" t="s">
        <v>2052</v>
      </c>
      <c r="C267" s="242" t="s">
        <v>2053</v>
      </c>
      <c r="D267" s="242" t="s">
        <v>2054</v>
      </c>
      <c r="E267" s="242" t="s">
        <v>733</v>
      </c>
      <c r="F267" s="242" t="s">
        <v>2055</v>
      </c>
      <c r="G267" s="294">
        <v>45495</v>
      </c>
      <c r="H267" s="294">
        <v>47320</v>
      </c>
      <c r="I267" s="242" t="s">
        <v>735</v>
      </c>
      <c r="J267" s="242" t="s">
        <v>812</v>
      </c>
      <c r="K267" s="242" t="s">
        <v>756</v>
      </c>
      <c r="L267" s="294">
        <v>38551</v>
      </c>
      <c r="M267" s="309">
        <v>2999</v>
      </c>
      <c r="N267" s="242">
        <v>5020</v>
      </c>
      <c r="O267" s="242">
        <v>296</v>
      </c>
      <c r="P267" s="242">
        <v>0</v>
      </c>
      <c r="Q267" s="242">
        <v>0</v>
      </c>
      <c r="R267" s="242">
        <v>0</v>
      </c>
      <c r="S267" s="242">
        <v>1765</v>
      </c>
      <c r="T267" s="242" t="s">
        <v>962</v>
      </c>
      <c r="U267" s="242" t="s">
        <v>2052</v>
      </c>
      <c r="V267" s="242" t="s">
        <v>2052</v>
      </c>
      <c r="W267" s="242" t="s">
        <v>733</v>
      </c>
      <c r="X267" s="242" t="s">
        <v>739</v>
      </c>
      <c r="Y267" s="242" t="s">
        <v>884</v>
      </c>
      <c r="Z267" s="242" t="s">
        <v>2056</v>
      </c>
      <c r="AA267" s="242">
        <v>250</v>
      </c>
      <c r="AB267" s="242">
        <v>998</v>
      </c>
      <c r="AC267" s="242" t="s">
        <v>742</v>
      </c>
      <c r="AD267" s="269"/>
    </row>
    <row r="268" ht="41" customHeight="true" spans="1:30">
      <c r="A268" s="241">
        <v>261</v>
      </c>
      <c r="B268" s="242" t="s">
        <v>2052</v>
      </c>
      <c r="C268" s="242" t="s">
        <v>2053</v>
      </c>
      <c r="D268" s="242" t="s">
        <v>2057</v>
      </c>
      <c r="E268" s="242" t="s">
        <v>733</v>
      </c>
      <c r="F268" s="242" t="s">
        <v>2058</v>
      </c>
      <c r="G268" s="294">
        <v>44446</v>
      </c>
      <c r="H268" s="294">
        <v>46271</v>
      </c>
      <c r="I268" s="242" t="s">
        <v>735</v>
      </c>
      <c r="J268" s="242" t="s">
        <v>812</v>
      </c>
      <c r="K268" s="242" t="s">
        <v>756</v>
      </c>
      <c r="L268" s="294">
        <v>39408</v>
      </c>
      <c r="M268" s="309">
        <v>6657</v>
      </c>
      <c r="N268" s="242">
        <v>8800</v>
      </c>
      <c r="O268" s="242">
        <v>562</v>
      </c>
      <c r="P268" s="242">
        <v>0</v>
      </c>
      <c r="Q268" s="242">
        <v>0</v>
      </c>
      <c r="R268" s="242">
        <v>0</v>
      </c>
      <c r="S268" s="242">
        <v>2665</v>
      </c>
      <c r="T268" s="242" t="s">
        <v>962</v>
      </c>
      <c r="U268" s="242" t="s">
        <v>2052</v>
      </c>
      <c r="V268" s="242" t="s">
        <v>2052</v>
      </c>
      <c r="W268" s="242" t="s">
        <v>733</v>
      </c>
      <c r="X268" s="242" t="s">
        <v>739</v>
      </c>
      <c r="Y268" s="242" t="s">
        <v>884</v>
      </c>
      <c r="Z268" s="242" t="s">
        <v>2059</v>
      </c>
      <c r="AA268" s="242">
        <v>280</v>
      </c>
      <c r="AB268" s="242">
        <v>1088</v>
      </c>
      <c r="AC268" s="242" t="s">
        <v>742</v>
      </c>
      <c r="AD268" s="269"/>
    </row>
    <row r="269" ht="41" customHeight="true" spans="1:30">
      <c r="A269" s="241">
        <v>262</v>
      </c>
      <c r="B269" s="242" t="s">
        <v>2052</v>
      </c>
      <c r="C269" s="242" t="s">
        <v>2053</v>
      </c>
      <c r="D269" s="242" t="s">
        <v>2060</v>
      </c>
      <c r="E269" s="242" t="s">
        <v>733</v>
      </c>
      <c r="F269" s="242" t="s">
        <v>2061</v>
      </c>
      <c r="G269" s="294">
        <v>44063</v>
      </c>
      <c r="H269" s="294">
        <v>45888</v>
      </c>
      <c r="I269" s="242" t="s">
        <v>735</v>
      </c>
      <c r="J269" s="242" t="s">
        <v>812</v>
      </c>
      <c r="K269" s="242" t="s">
        <v>756</v>
      </c>
      <c r="L269" s="294">
        <v>40081</v>
      </c>
      <c r="M269" s="309">
        <v>8098</v>
      </c>
      <c r="N269" s="242">
        <v>11080</v>
      </c>
      <c r="O269" s="242">
        <v>646</v>
      </c>
      <c r="P269" s="242">
        <v>0</v>
      </c>
      <c r="Q269" s="242">
        <v>0</v>
      </c>
      <c r="R269" s="242">
        <v>0</v>
      </c>
      <c r="S269" s="242">
        <v>2930</v>
      </c>
      <c r="T269" s="242" t="s">
        <v>962</v>
      </c>
      <c r="U269" s="242" t="s">
        <v>2052</v>
      </c>
      <c r="V269" s="242" t="s">
        <v>2052</v>
      </c>
      <c r="W269" s="242" t="s">
        <v>733</v>
      </c>
      <c r="X269" s="242" t="s">
        <v>739</v>
      </c>
      <c r="Y269" s="242" t="s">
        <v>884</v>
      </c>
      <c r="Z269" s="242" t="s">
        <v>1786</v>
      </c>
      <c r="AA269" s="242">
        <v>340</v>
      </c>
      <c r="AB269" s="242">
        <v>1245</v>
      </c>
      <c r="AC269" s="242" t="s">
        <v>742</v>
      </c>
      <c r="AD269" s="269"/>
    </row>
    <row r="270" ht="41" customHeight="true" spans="1:30">
      <c r="A270" s="241">
        <v>263</v>
      </c>
      <c r="B270" s="242" t="s">
        <v>2052</v>
      </c>
      <c r="C270" s="242" t="s">
        <v>2053</v>
      </c>
      <c r="D270" s="242" t="s">
        <v>2062</v>
      </c>
      <c r="E270" s="242" t="s">
        <v>733</v>
      </c>
      <c r="F270" s="242" t="s">
        <v>2063</v>
      </c>
      <c r="G270" s="294">
        <v>44148</v>
      </c>
      <c r="H270" s="294">
        <v>45973</v>
      </c>
      <c r="I270" s="242" t="s">
        <v>735</v>
      </c>
      <c r="J270" s="242" t="s">
        <v>755</v>
      </c>
      <c r="K270" s="242" t="s">
        <v>756</v>
      </c>
      <c r="L270" s="294">
        <v>41253</v>
      </c>
      <c r="M270" s="309">
        <v>11324</v>
      </c>
      <c r="N270" s="242">
        <v>15800</v>
      </c>
      <c r="O270" s="242">
        <v>872</v>
      </c>
      <c r="P270" s="242">
        <v>0</v>
      </c>
      <c r="Q270" s="242">
        <v>0</v>
      </c>
      <c r="R270" s="242">
        <v>0</v>
      </c>
      <c r="S270" s="242">
        <v>3552</v>
      </c>
      <c r="T270" s="242" t="s">
        <v>962</v>
      </c>
      <c r="U270" s="242" t="s">
        <v>2052</v>
      </c>
      <c r="V270" s="242" t="s">
        <v>2052</v>
      </c>
      <c r="W270" s="242" t="s">
        <v>733</v>
      </c>
      <c r="X270" s="242" t="s">
        <v>739</v>
      </c>
      <c r="Y270" s="242" t="s">
        <v>884</v>
      </c>
      <c r="Z270" s="242" t="s">
        <v>924</v>
      </c>
      <c r="AA270" s="242">
        <v>440</v>
      </c>
      <c r="AB270" s="242">
        <v>1565</v>
      </c>
      <c r="AC270" s="242" t="s">
        <v>742</v>
      </c>
      <c r="AD270" s="269"/>
    </row>
    <row r="271" ht="41" customHeight="true" spans="1:30">
      <c r="A271" s="241">
        <v>264</v>
      </c>
      <c r="B271" s="242" t="s">
        <v>2052</v>
      </c>
      <c r="C271" s="242" t="s">
        <v>2053</v>
      </c>
      <c r="D271" s="242" t="s">
        <v>2064</v>
      </c>
      <c r="E271" s="242" t="s">
        <v>733</v>
      </c>
      <c r="F271" s="242" t="s">
        <v>2065</v>
      </c>
      <c r="G271" s="294">
        <v>45673</v>
      </c>
      <c r="H271" s="294">
        <v>47498</v>
      </c>
      <c r="I271" s="242" t="s">
        <v>735</v>
      </c>
      <c r="J271" s="242" t="s">
        <v>829</v>
      </c>
      <c r="K271" s="242" t="s">
        <v>756</v>
      </c>
      <c r="L271" s="294">
        <v>42041</v>
      </c>
      <c r="M271" s="309">
        <v>12370</v>
      </c>
      <c r="N271" s="242">
        <v>17369</v>
      </c>
      <c r="O271" s="242">
        <v>1093</v>
      </c>
      <c r="P271" s="242">
        <v>0</v>
      </c>
      <c r="Q271" s="242">
        <v>0</v>
      </c>
      <c r="R271" s="242">
        <v>0</v>
      </c>
      <c r="S271" s="242">
        <v>3906</v>
      </c>
      <c r="T271" s="242" t="s">
        <v>962</v>
      </c>
      <c r="U271" s="242" t="s">
        <v>2052</v>
      </c>
      <c r="V271" s="242" t="s">
        <v>2052</v>
      </c>
      <c r="W271" s="242" t="s">
        <v>733</v>
      </c>
      <c r="X271" s="242" t="s">
        <v>739</v>
      </c>
      <c r="Y271" s="242" t="s">
        <v>884</v>
      </c>
      <c r="Z271" s="242" t="s">
        <v>2066</v>
      </c>
      <c r="AA271" s="242">
        <v>475</v>
      </c>
      <c r="AB271" s="242">
        <v>2020</v>
      </c>
      <c r="AC271" s="242" t="s">
        <v>742</v>
      </c>
      <c r="AD271" s="269"/>
    </row>
    <row r="272" ht="41" customHeight="true" spans="1:30">
      <c r="A272" s="241">
        <v>265</v>
      </c>
      <c r="B272" s="242" t="s">
        <v>2052</v>
      </c>
      <c r="C272" s="242" t="s">
        <v>2053</v>
      </c>
      <c r="D272" s="242" t="s">
        <v>2067</v>
      </c>
      <c r="E272" s="242" t="s">
        <v>733</v>
      </c>
      <c r="F272" s="242" t="s">
        <v>2068</v>
      </c>
      <c r="G272" s="294">
        <v>45051</v>
      </c>
      <c r="H272" s="294">
        <v>46877</v>
      </c>
      <c r="I272" s="242" t="s">
        <v>735</v>
      </c>
      <c r="J272" s="256" t="s">
        <v>769</v>
      </c>
      <c r="K272" s="256" t="s">
        <v>769</v>
      </c>
      <c r="L272" s="294">
        <v>43236</v>
      </c>
      <c r="M272" s="309">
        <v>18835</v>
      </c>
      <c r="N272" s="242">
        <v>27500</v>
      </c>
      <c r="O272" s="242">
        <v>1763</v>
      </c>
      <c r="P272" s="242">
        <v>0</v>
      </c>
      <c r="Q272" s="242">
        <v>0</v>
      </c>
      <c r="R272" s="242">
        <v>0</v>
      </c>
      <c r="S272" s="242">
        <v>5280</v>
      </c>
      <c r="T272" s="242" t="s">
        <v>962</v>
      </c>
      <c r="U272" s="242" t="s">
        <v>2052</v>
      </c>
      <c r="V272" s="242" t="s">
        <v>2052</v>
      </c>
      <c r="W272" s="242" t="s">
        <v>733</v>
      </c>
      <c r="X272" s="242" t="s">
        <v>739</v>
      </c>
      <c r="Y272" s="242" t="s">
        <v>884</v>
      </c>
      <c r="Z272" s="242" t="s">
        <v>2066</v>
      </c>
      <c r="AA272" s="242">
        <v>593.8</v>
      </c>
      <c r="AB272" s="242">
        <v>2360</v>
      </c>
      <c r="AC272" s="242" t="s">
        <v>742</v>
      </c>
      <c r="AD272" s="269"/>
    </row>
    <row r="273" ht="41" customHeight="true" spans="1:30">
      <c r="A273" s="241">
        <v>266</v>
      </c>
      <c r="B273" s="289" t="s">
        <v>2052</v>
      </c>
      <c r="C273" s="242" t="s">
        <v>2053</v>
      </c>
      <c r="D273" s="242" t="s">
        <v>2069</v>
      </c>
      <c r="E273" s="242" t="s">
        <v>733</v>
      </c>
      <c r="F273" s="242" t="s">
        <v>2070</v>
      </c>
      <c r="G273" s="294">
        <v>44211</v>
      </c>
      <c r="H273" s="294">
        <v>46036</v>
      </c>
      <c r="I273" s="242" t="s">
        <v>735</v>
      </c>
      <c r="J273" s="256" t="s">
        <v>769</v>
      </c>
      <c r="K273" s="256" t="s">
        <v>769</v>
      </c>
      <c r="L273" s="294">
        <v>38873</v>
      </c>
      <c r="M273" s="309">
        <v>4884</v>
      </c>
      <c r="N273" s="242">
        <v>6735</v>
      </c>
      <c r="O273" s="242">
        <v>411</v>
      </c>
      <c r="P273" s="242">
        <v>0</v>
      </c>
      <c r="Q273" s="242">
        <v>0</v>
      </c>
      <c r="R273" s="242">
        <v>0</v>
      </c>
      <c r="S273" s="242">
        <v>2060</v>
      </c>
      <c r="T273" s="242" t="s">
        <v>962</v>
      </c>
      <c r="U273" s="242" t="s">
        <v>2052</v>
      </c>
      <c r="V273" s="242" t="s">
        <v>2052</v>
      </c>
      <c r="W273" s="242" t="s">
        <v>733</v>
      </c>
      <c r="X273" s="242" t="s">
        <v>739</v>
      </c>
      <c r="Y273" s="242" t="s">
        <v>884</v>
      </c>
      <c r="Z273" s="242" t="s">
        <v>2056</v>
      </c>
      <c r="AA273" s="242">
        <v>260</v>
      </c>
      <c r="AB273" s="242">
        <v>1030</v>
      </c>
      <c r="AC273" s="242" t="s">
        <v>742</v>
      </c>
      <c r="AD273" s="269"/>
    </row>
    <row r="274" ht="41" customHeight="true" spans="1:30">
      <c r="A274" s="241">
        <v>267</v>
      </c>
      <c r="B274" s="242" t="s">
        <v>2071</v>
      </c>
      <c r="C274" s="242" t="s">
        <v>2072</v>
      </c>
      <c r="D274" s="242" t="s">
        <v>2073</v>
      </c>
      <c r="E274" s="242" t="s">
        <v>733</v>
      </c>
      <c r="F274" s="242" t="s">
        <v>2074</v>
      </c>
      <c r="G274" s="294">
        <v>45562</v>
      </c>
      <c r="H274" s="294">
        <v>47194</v>
      </c>
      <c r="I274" s="242" t="s">
        <v>735</v>
      </c>
      <c r="J274" s="242" t="s">
        <v>736</v>
      </c>
      <c r="K274" s="242" t="s">
        <v>737</v>
      </c>
      <c r="L274" s="294">
        <v>44524</v>
      </c>
      <c r="M274" s="309">
        <v>5570</v>
      </c>
      <c r="N274" s="242">
        <v>8025</v>
      </c>
      <c r="O274" s="242">
        <v>0</v>
      </c>
      <c r="P274" s="242">
        <v>0</v>
      </c>
      <c r="Q274" s="242">
        <v>0</v>
      </c>
      <c r="R274" s="242">
        <v>0</v>
      </c>
      <c r="S274" s="242">
        <v>2206</v>
      </c>
      <c r="T274" s="242" t="s">
        <v>987</v>
      </c>
      <c r="U274" s="242" t="s">
        <v>2071</v>
      </c>
      <c r="V274" s="242" t="s">
        <v>2075</v>
      </c>
      <c r="W274" s="242" t="s">
        <v>733</v>
      </c>
      <c r="X274" s="242" t="s">
        <v>739</v>
      </c>
      <c r="Y274" s="242" t="s">
        <v>993</v>
      </c>
      <c r="Z274" s="242" t="s">
        <v>2028</v>
      </c>
      <c r="AA274" s="242">
        <v>115</v>
      </c>
      <c r="AB274" s="242">
        <v>1300</v>
      </c>
      <c r="AC274" s="242" t="s">
        <v>742</v>
      </c>
      <c r="AD274" s="269"/>
    </row>
    <row r="275" ht="40.5" spans="1:30">
      <c r="A275" s="241">
        <v>268</v>
      </c>
      <c r="B275" s="242" t="s">
        <v>2071</v>
      </c>
      <c r="C275" s="242" t="s">
        <v>2072</v>
      </c>
      <c r="D275" s="242" t="s">
        <v>2076</v>
      </c>
      <c r="E275" s="242" t="s">
        <v>733</v>
      </c>
      <c r="F275" s="242" t="s">
        <v>2077</v>
      </c>
      <c r="G275" s="294">
        <v>45562</v>
      </c>
      <c r="H275" s="294">
        <v>47194</v>
      </c>
      <c r="I275" s="242" t="s">
        <v>735</v>
      </c>
      <c r="J275" s="242" t="s">
        <v>769</v>
      </c>
      <c r="K275" s="242" t="s">
        <v>769</v>
      </c>
      <c r="L275" s="294">
        <v>38706</v>
      </c>
      <c r="M275" s="309">
        <v>2960</v>
      </c>
      <c r="N275" s="242">
        <v>5005</v>
      </c>
      <c r="O275" s="242">
        <v>264</v>
      </c>
      <c r="P275" s="242">
        <v>0</v>
      </c>
      <c r="Q275" s="242">
        <v>0</v>
      </c>
      <c r="R275" s="242">
        <v>0</v>
      </c>
      <c r="S275" s="242">
        <v>2060</v>
      </c>
      <c r="T275" s="242" t="s">
        <v>987</v>
      </c>
      <c r="U275" s="242" t="s">
        <v>2071</v>
      </c>
      <c r="V275" s="242" t="s">
        <v>2075</v>
      </c>
      <c r="W275" s="242" t="s">
        <v>733</v>
      </c>
      <c r="X275" s="242" t="s">
        <v>739</v>
      </c>
      <c r="Y275" s="242" t="s">
        <v>993</v>
      </c>
      <c r="Z275" s="242" t="s">
        <v>2028</v>
      </c>
      <c r="AA275" s="242">
        <v>105</v>
      </c>
      <c r="AB275" s="242">
        <v>1200</v>
      </c>
      <c r="AC275" s="242" t="s">
        <v>742</v>
      </c>
      <c r="AD275" s="269"/>
    </row>
    <row r="276" ht="40.5" spans="1:30">
      <c r="A276" s="241">
        <v>269</v>
      </c>
      <c r="B276" s="242" t="s">
        <v>2071</v>
      </c>
      <c r="C276" s="242" t="s">
        <v>2072</v>
      </c>
      <c r="D276" s="242" t="s">
        <v>2078</v>
      </c>
      <c r="E276" s="242" t="s">
        <v>733</v>
      </c>
      <c r="F276" s="242" t="s">
        <v>2079</v>
      </c>
      <c r="G276" s="294">
        <v>45593</v>
      </c>
      <c r="H276" s="294">
        <v>47230</v>
      </c>
      <c r="I276" s="242" t="s">
        <v>735</v>
      </c>
      <c r="J276" s="242" t="s">
        <v>736</v>
      </c>
      <c r="K276" s="242" t="s">
        <v>737</v>
      </c>
      <c r="L276" s="294">
        <v>41404</v>
      </c>
      <c r="M276" s="309">
        <v>2995</v>
      </c>
      <c r="N276" s="242">
        <v>5184</v>
      </c>
      <c r="O276" s="242">
        <v>0</v>
      </c>
      <c r="P276" s="242">
        <v>0</v>
      </c>
      <c r="Q276" s="242">
        <v>0</v>
      </c>
      <c r="R276" s="242">
        <v>0</v>
      </c>
      <c r="S276" s="242">
        <v>1765</v>
      </c>
      <c r="T276" s="242" t="s">
        <v>987</v>
      </c>
      <c r="U276" s="242" t="s">
        <v>2071</v>
      </c>
      <c r="V276" s="242" t="s">
        <v>2075</v>
      </c>
      <c r="W276" s="242" t="s">
        <v>733</v>
      </c>
      <c r="X276" s="242" t="s">
        <v>739</v>
      </c>
      <c r="Y276" s="242" t="s">
        <v>884</v>
      </c>
      <c r="Z276" s="242" t="s">
        <v>2028</v>
      </c>
      <c r="AA276" s="242">
        <v>105</v>
      </c>
      <c r="AB276" s="242">
        <v>1300</v>
      </c>
      <c r="AC276" s="242" t="s">
        <v>742</v>
      </c>
      <c r="AD276" s="269"/>
    </row>
    <row r="277" ht="40.5" spans="1:30">
      <c r="A277" s="241">
        <v>270</v>
      </c>
      <c r="B277" s="242" t="s">
        <v>2071</v>
      </c>
      <c r="C277" s="242" t="s">
        <v>2072</v>
      </c>
      <c r="D277" s="242" t="s">
        <v>2073</v>
      </c>
      <c r="E277" s="242" t="s">
        <v>733</v>
      </c>
      <c r="F277" s="242" t="s">
        <v>2074</v>
      </c>
      <c r="G277" s="294">
        <v>45562</v>
      </c>
      <c r="H277" s="294">
        <v>47194</v>
      </c>
      <c r="I277" s="242" t="s">
        <v>2080</v>
      </c>
      <c r="J277" s="242" t="s">
        <v>736</v>
      </c>
      <c r="K277" s="242" t="s">
        <v>737</v>
      </c>
      <c r="L277" s="294">
        <v>44524</v>
      </c>
      <c r="M277" s="242">
        <v>5570</v>
      </c>
      <c r="N277" s="242">
        <v>8025</v>
      </c>
      <c r="O277" s="242">
        <v>0</v>
      </c>
      <c r="P277" s="242">
        <v>0</v>
      </c>
      <c r="Q277" s="242">
        <v>0</v>
      </c>
      <c r="R277" s="242">
        <v>0</v>
      </c>
      <c r="S277" s="242">
        <v>2206</v>
      </c>
      <c r="T277" s="242" t="s">
        <v>987</v>
      </c>
      <c r="U277" s="242" t="s">
        <v>2071</v>
      </c>
      <c r="V277" s="242" t="s">
        <v>2075</v>
      </c>
      <c r="W277" s="242" t="s">
        <v>733</v>
      </c>
      <c r="X277" s="242" t="s">
        <v>739</v>
      </c>
      <c r="Y277" s="242" t="s">
        <v>993</v>
      </c>
      <c r="Z277" s="242" t="s">
        <v>2028</v>
      </c>
      <c r="AA277" s="242">
        <v>115</v>
      </c>
      <c r="AB277" s="242">
        <v>1300</v>
      </c>
      <c r="AC277" s="242" t="s">
        <v>742</v>
      </c>
      <c r="AD277" s="269"/>
    </row>
    <row r="278" ht="40.5" spans="1:30">
      <c r="A278" s="241">
        <v>271</v>
      </c>
      <c r="B278" s="242" t="s">
        <v>2071</v>
      </c>
      <c r="C278" s="242" t="s">
        <v>2072</v>
      </c>
      <c r="D278" s="242" t="s">
        <v>2076</v>
      </c>
      <c r="E278" s="242" t="s">
        <v>733</v>
      </c>
      <c r="F278" s="242" t="s">
        <v>2077</v>
      </c>
      <c r="G278" s="294">
        <v>45562</v>
      </c>
      <c r="H278" s="294">
        <v>47194</v>
      </c>
      <c r="I278" s="242" t="s">
        <v>2080</v>
      </c>
      <c r="J278" s="242" t="s">
        <v>769</v>
      </c>
      <c r="K278" s="242" t="s">
        <v>769</v>
      </c>
      <c r="L278" s="294">
        <v>38706</v>
      </c>
      <c r="M278" s="242">
        <v>2960</v>
      </c>
      <c r="N278" s="242">
        <v>5005</v>
      </c>
      <c r="O278" s="242">
        <v>264</v>
      </c>
      <c r="P278" s="242">
        <v>0</v>
      </c>
      <c r="Q278" s="242">
        <v>0</v>
      </c>
      <c r="R278" s="242">
        <v>0</v>
      </c>
      <c r="S278" s="242">
        <v>2060</v>
      </c>
      <c r="T278" s="242" t="s">
        <v>987</v>
      </c>
      <c r="U278" s="242" t="s">
        <v>2071</v>
      </c>
      <c r="V278" s="242" t="s">
        <v>2075</v>
      </c>
      <c r="W278" s="242" t="s">
        <v>733</v>
      </c>
      <c r="X278" s="242" t="s">
        <v>739</v>
      </c>
      <c r="Y278" s="242" t="s">
        <v>993</v>
      </c>
      <c r="Z278" s="242" t="s">
        <v>2028</v>
      </c>
      <c r="AA278" s="242">
        <v>105</v>
      </c>
      <c r="AB278" s="242">
        <v>1200</v>
      </c>
      <c r="AC278" s="242" t="s">
        <v>742</v>
      </c>
      <c r="AD278" s="269"/>
    </row>
    <row r="279" ht="40.5" spans="1:30">
      <c r="A279" s="241">
        <v>272</v>
      </c>
      <c r="B279" s="242" t="s">
        <v>2071</v>
      </c>
      <c r="C279" s="242" t="s">
        <v>2072</v>
      </c>
      <c r="D279" s="242" t="s">
        <v>2078</v>
      </c>
      <c r="E279" s="242" t="s">
        <v>733</v>
      </c>
      <c r="F279" s="242" t="s">
        <v>2079</v>
      </c>
      <c r="G279" s="294">
        <v>45593</v>
      </c>
      <c r="H279" s="294">
        <v>47230</v>
      </c>
      <c r="I279" s="242" t="s">
        <v>2080</v>
      </c>
      <c r="J279" s="242" t="s">
        <v>736</v>
      </c>
      <c r="K279" s="242" t="s">
        <v>737</v>
      </c>
      <c r="L279" s="294">
        <v>41404</v>
      </c>
      <c r="M279" s="242">
        <v>2995</v>
      </c>
      <c r="N279" s="242">
        <v>5184</v>
      </c>
      <c r="O279" s="242">
        <v>0</v>
      </c>
      <c r="P279" s="242">
        <v>0</v>
      </c>
      <c r="Q279" s="242">
        <v>0</v>
      </c>
      <c r="R279" s="242">
        <v>0</v>
      </c>
      <c r="S279" s="242">
        <v>1765</v>
      </c>
      <c r="T279" s="242" t="s">
        <v>987</v>
      </c>
      <c r="U279" s="242" t="s">
        <v>2071</v>
      </c>
      <c r="V279" s="242" t="s">
        <v>2075</v>
      </c>
      <c r="W279" s="242" t="s">
        <v>733</v>
      </c>
      <c r="X279" s="242" t="s">
        <v>739</v>
      </c>
      <c r="Y279" s="242" t="s">
        <v>884</v>
      </c>
      <c r="Z279" s="242" t="s">
        <v>2028</v>
      </c>
      <c r="AA279" s="242">
        <v>105</v>
      </c>
      <c r="AB279" s="242">
        <v>1300</v>
      </c>
      <c r="AC279" s="242" t="s">
        <v>742</v>
      </c>
      <c r="AD279" s="269"/>
    </row>
    <row r="281" ht="23" customHeight="true" spans="1:30">
      <c r="A281" s="343" t="s">
        <v>2081</v>
      </c>
      <c r="B281" s="344"/>
      <c r="C281" s="344"/>
      <c r="D281" s="344"/>
      <c r="E281" s="344"/>
      <c r="F281" s="344"/>
      <c r="G281" s="344"/>
      <c r="H281" s="344"/>
      <c r="I281" s="344"/>
      <c r="J281" s="344"/>
      <c r="K281" s="344"/>
      <c r="L281" s="344"/>
      <c r="M281" s="344"/>
      <c r="N281" s="344"/>
      <c r="O281" s="344"/>
      <c r="P281" s="344"/>
      <c r="Q281" s="344"/>
      <c r="R281" s="344"/>
      <c r="S281" s="344"/>
      <c r="T281" s="344"/>
      <c r="U281" s="344"/>
      <c r="V281" s="344"/>
      <c r="W281" s="344"/>
      <c r="X281" s="344"/>
      <c r="Y281" s="344"/>
      <c r="Z281" s="344"/>
      <c r="AA281" s="344"/>
      <c r="AB281" s="344"/>
      <c r="AC281" s="344"/>
      <c r="AD281" s="344"/>
    </row>
    <row r="282" ht="20.1" customHeight="true" spans="1:30">
      <c r="A282" s="344" t="s">
        <v>2082</v>
      </c>
      <c r="B282" s="344"/>
      <c r="C282" s="344"/>
      <c r="D282" s="344"/>
      <c r="E282" s="344"/>
      <c r="F282" s="344"/>
      <c r="G282" s="344"/>
      <c r="H282" s="344"/>
      <c r="I282" s="344"/>
      <c r="J282" s="344"/>
      <c r="K282" s="344"/>
      <c r="L282" s="344"/>
      <c r="M282" s="344"/>
      <c r="N282" s="344"/>
      <c r="O282" s="344"/>
      <c r="P282" s="344"/>
      <c r="Q282" s="344"/>
      <c r="R282" s="344"/>
      <c r="S282" s="344"/>
      <c r="T282" s="344"/>
      <c r="U282" s="344"/>
      <c r="V282" s="344"/>
      <c r="W282" s="344"/>
      <c r="X282" s="344"/>
      <c r="Y282" s="344"/>
      <c r="Z282" s="344"/>
      <c r="AA282" s="344"/>
      <c r="AB282" s="344"/>
      <c r="AC282" s="344"/>
      <c r="AD282" s="344"/>
    </row>
    <row r="283" ht="17.1" customHeight="true" spans="1:30">
      <c r="A283" s="344" t="s">
        <v>2083</v>
      </c>
      <c r="B283" s="344"/>
      <c r="C283" s="344"/>
      <c r="D283" s="344"/>
      <c r="E283" s="344"/>
      <c r="F283" s="344"/>
      <c r="G283" s="344"/>
      <c r="H283" s="344"/>
      <c r="I283" s="344"/>
      <c r="J283" s="344"/>
      <c r="K283" s="344"/>
      <c r="L283" s="344"/>
      <c r="M283" s="344"/>
      <c r="N283" s="344"/>
      <c r="O283" s="344"/>
      <c r="P283" s="344"/>
      <c r="Q283" s="344"/>
      <c r="R283" s="344"/>
      <c r="S283" s="344"/>
      <c r="T283" s="344"/>
      <c r="U283" s="344"/>
      <c r="V283" s="344"/>
      <c r="W283" s="344"/>
      <c r="X283" s="344"/>
      <c r="Y283" s="344"/>
      <c r="Z283" s="344"/>
      <c r="AA283" s="344"/>
      <c r="AB283" s="344"/>
      <c r="AC283" s="344"/>
      <c r="AD283" s="344"/>
    </row>
    <row r="284" ht="20" customHeight="true" spans="1:21">
      <c r="A284" s="345" t="s">
        <v>2084</v>
      </c>
      <c r="B284" s="345"/>
      <c r="C284" s="345"/>
      <c r="D284" s="345"/>
      <c r="E284" s="345"/>
      <c r="F284" s="344"/>
      <c r="G284" s="345"/>
      <c r="H284" s="345"/>
      <c r="I284" s="345"/>
      <c r="J284" s="345"/>
      <c r="K284" s="345"/>
      <c r="L284" s="345"/>
      <c r="M284" s="345"/>
      <c r="N284" s="345"/>
      <c r="O284" s="345"/>
      <c r="P284" s="345"/>
      <c r="Q284" s="345"/>
      <c r="R284" s="345"/>
      <c r="S284" s="345"/>
      <c r="T284" s="345"/>
      <c r="U284" s="345"/>
    </row>
    <row r="285" ht="20" customHeight="true" spans="1:21">
      <c r="A285" s="345" t="s">
        <v>2085</v>
      </c>
      <c r="B285" s="345"/>
      <c r="C285" s="345"/>
      <c r="D285" s="345"/>
      <c r="E285" s="345"/>
      <c r="F285" s="344"/>
      <c r="G285" s="345"/>
      <c r="H285" s="345"/>
      <c r="I285" s="345"/>
      <c r="J285" s="345"/>
      <c r="K285" s="345"/>
      <c r="L285" s="345"/>
      <c r="M285" s="345"/>
      <c r="N285" s="345"/>
      <c r="O285" s="345"/>
      <c r="P285" s="345"/>
      <c r="Q285" s="345"/>
      <c r="R285" s="345"/>
      <c r="S285" s="345"/>
      <c r="T285" s="345"/>
      <c r="U285" s="345"/>
    </row>
    <row r="286" ht="20" customHeight="true" spans="1:21">
      <c r="A286" s="345" t="s">
        <v>2086</v>
      </c>
      <c r="B286" s="345"/>
      <c r="C286" s="345"/>
      <c r="D286" s="345"/>
      <c r="E286" s="345"/>
      <c r="F286" s="344"/>
      <c r="G286" s="345"/>
      <c r="H286" s="345"/>
      <c r="I286" s="345"/>
      <c r="J286" s="345"/>
      <c r="K286" s="345"/>
      <c r="L286" s="345"/>
      <c r="M286" s="345"/>
      <c r="N286" s="345"/>
      <c r="O286" s="345"/>
      <c r="P286" s="345"/>
      <c r="Q286" s="345"/>
      <c r="R286" s="345"/>
      <c r="S286" s="345"/>
      <c r="T286" s="345"/>
      <c r="U286" s="345"/>
    </row>
    <row r="287" ht="20" customHeight="true" spans="1:21">
      <c r="A287" s="345" t="s">
        <v>2087</v>
      </c>
      <c r="B287" s="345"/>
      <c r="C287" s="345"/>
      <c r="D287" s="345"/>
      <c r="E287" s="345"/>
      <c r="F287" s="344"/>
      <c r="G287" s="345"/>
      <c r="H287" s="345"/>
      <c r="I287" s="345"/>
      <c r="J287" s="345"/>
      <c r="K287" s="345"/>
      <c r="L287" s="345"/>
      <c r="M287" s="345"/>
      <c r="N287" s="345"/>
      <c r="O287" s="345"/>
      <c r="P287" s="345"/>
      <c r="Q287" s="345"/>
      <c r="R287" s="345"/>
      <c r="S287" s="345"/>
      <c r="T287" s="345"/>
      <c r="U287" s="345"/>
    </row>
    <row r="288" ht="20" customHeight="true" spans="1:21">
      <c r="A288" s="345" t="s">
        <v>2088</v>
      </c>
      <c r="B288" s="345"/>
      <c r="C288" s="345"/>
      <c r="D288" s="345"/>
      <c r="E288" s="345"/>
      <c r="F288" s="344"/>
      <c r="G288" s="345"/>
      <c r="H288" s="345"/>
      <c r="I288" s="345"/>
      <c r="J288" s="345"/>
      <c r="K288" s="345"/>
      <c r="L288" s="345"/>
      <c r="M288" s="345"/>
      <c r="N288" s="345"/>
      <c r="O288" s="345"/>
      <c r="P288" s="345"/>
      <c r="Q288" s="345"/>
      <c r="R288" s="345"/>
      <c r="S288" s="345"/>
      <c r="T288" s="345"/>
      <c r="U288" s="345"/>
    </row>
    <row r="289" ht="20" customHeight="true" spans="1:21">
      <c r="A289" s="344" t="s">
        <v>2089</v>
      </c>
      <c r="B289" s="345"/>
      <c r="C289" s="345"/>
      <c r="D289" s="345"/>
      <c r="E289" s="345"/>
      <c r="F289" s="344"/>
      <c r="G289" s="345"/>
      <c r="H289" s="345"/>
      <c r="I289" s="345"/>
      <c r="J289" s="345"/>
      <c r="K289" s="345"/>
      <c r="L289" s="345"/>
      <c r="M289" s="345"/>
      <c r="N289" s="345"/>
      <c r="O289" s="345"/>
      <c r="P289" s="345"/>
      <c r="Q289" s="345"/>
      <c r="R289" s="345"/>
      <c r="S289" s="345"/>
      <c r="T289" s="345"/>
      <c r="U289" s="345"/>
    </row>
    <row r="290" ht="20" customHeight="true" spans="1:21">
      <c r="A290" s="345" t="s">
        <v>2090</v>
      </c>
      <c r="B290" s="345"/>
      <c r="C290" s="345"/>
      <c r="D290" s="345"/>
      <c r="E290" s="345"/>
      <c r="F290" s="344"/>
      <c r="G290" s="345"/>
      <c r="H290" s="345"/>
      <c r="I290" s="345"/>
      <c r="J290" s="345"/>
      <c r="K290" s="345"/>
      <c r="L290" s="345"/>
      <c r="M290" s="345"/>
      <c r="N290" s="345"/>
      <c r="O290" s="345"/>
      <c r="P290" s="345"/>
      <c r="Q290" s="345"/>
      <c r="R290" s="345"/>
      <c r="S290" s="345"/>
      <c r="T290" s="345"/>
      <c r="U290" s="345"/>
    </row>
    <row r="291" ht="20" customHeight="true" spans="1:21">
      <c r="A291" s="345"/>
      <c r="B291" s="345"/>
      <c r="C291" s="345"/>
      <c r="D291" s="345"/>
      <c r="E291" s="345"/>
      <c r="F291" s="344"/>
      <c r="G291" s="345"/>
      <c r="H291" s="345"/>
      <c r="I291" s="345"/>
      <c r="J291" s="345"/>
      <c r="K291" s="345"/>
      <c r="L291" s="345"/>
      <c r="M291" s="345"/>
      <c r="N291" s="345"/>
      <c r="O291" s="345"/>
      <c r="P291" s="345"/>
      <c r="Q291" s="345"/>
      <c r="R291" s="345"/>
      <c r="S291" s="345"/>
      <c r="T291" s="345"/>
      <c r="U291" s="345"/>
    </row>
  </sheetData>
  <autoFilter ref="A1:AD279">
    <extLst/>
  </autoFilter>
  <mergeCells count="45">
    <mergeCell ref="A1:AD1"/>
    <mergeCell ref="A2:AD2"/>
    <mergeCell ref="A3:AD3"/>
    <mergeCell ref="D4:AD4"/>
    <mergeCell ref="J5:K5"/>
    <mergeCell ref="N5:Q5"/>
    <mergeCell ref="A281:AD281"/>
    <mergeCell ref="A282:AD282"/>
    <mergeCell ref="A283:AD283"/>
    <mergeCell ref="A284:U284"/>
    <mergeCell ref="A285:U285"/>
    <mergeCell ref="A286:U286"/>
    <mergeCell ref="A287:U287"/>
    <mergeCell ref="A288:U288"/>
    <mergeCell ref="A289:U289"/>
    <mergeCell ref="A290:U290"/>
    <mergeCell ref="A291:U291"/>
    <mergeCell ref="A4:A6"/>
    <mergeCell ref="B4:B6"/>
    <mergeCell ref="B100:B103"/>
    <mergeCell ref="B104:B107"/>
    <mergeCell ref="B111:B112"/>
    <mergeCell ref="B113:B115"/>
    <mergeCell ref="C4:C6"/>
    <mergeCell ref="D5:D6"/>
    <mergeCell ref="E5:E6"/>
    <mergeCell ref="F5:F6"/>
    <mergeCell ref="G5:G6"/>
    <mergeCell ref="H5:H6"/>
    <mergeCell ref="I5:I6"/>
    <mergeCell ref="L5:L6"/>
    <mergeCell ref="M5:M6"/>
    <mergeCell ref="R5:R6"/>
    <mergeCell ref="S5:S6"/>
    <mergeCell ref="T5:T6"/>
    <mergeCell ref="U5:U6"/>
    <mergeCell ref="V5:V6"/>
    <mergeCell ref="W5:W6"/>
    <mergeCell ref="X5:X6"/>
    <mergeCell ref="Y5:Y6"/>
    <mergeCell ref="Z5:Z6"/>
    <mergeCell ref="AA5:AA6"/>
    <mergeCell ref="AB5:AB6"/>
    <mergeCell ref="AC5:AC6"/>
    <mergeCell ref="AD5:AD6"/>
  </mergeCells>
  <conditionalFormatting sqref="O8">
    <cfRule type="duplicateValues" dxfId="0" priority="1"/>
  </conditionalFormatting>
  <dataValidations count="5">
    <dataValidation type="decimal" operator="greaterThanOrEqual" allowBlank="1" showInputMessage="1" showErrorMessage="1" errorTitle="说明：" error="请输入有效数字，没有请填写“0”！" promptTitle="说明：" prompt="请输入有效数字，没有请填写“0”！" sqref="M104:N107">
      <formula1>0</formula1>
    </dataValidation>
    <dataValidation type="list" allowBlank="1" showInputMessage="1" showErrorMessage="1" sqref="E181 E182 E192 W227 E234 E240 W240 E161:E165 E166:E170 E171:E175 E189:E190 E196:E199 E235:E236 E237:E239 E274:E275 E277:E278 W171:W175 W252:W255 W274:W275 W277:W278">
      <formula1>"福州,厦门,泉州,宁德,龙岩,南平,三明,漳州,莆田,漳州开发区,平潭"</formula1>
    </dataValidation>
    <dataValidation type="list" allowBlank="1" showInputMessage="1" showErrorMessage="1" sqref="AC9 AC45 AC46 AC47 AC48 AC49 AC158 AC159 AC160 AC161 AC162 AC163 AC164 AC165 AC166 AC167 AC168 AC169 AC170 AC185 AC186 AC199 AC211 AC216 AC220 AC231 AC232 AC249 AC7:AC8 AC10:AC44 AC50:AC51 AC52:AC59 AC60:AC99 AC100:AC116 AC117:AC157 AC171:AC176 AC177:AC180 AC181:AC184 AC187:AC191 AC192:AC196 AC197:AC198 AC200:AC202 AC203:AC206 AC207:AC210 AC212:AC215 AC217:AC219 AC221:AC225 AC226:AC230 AC233:AC235 AC236:AC241 AC242:AC246 AC247:AC248 AC250:AC253 AC254:AC258 AC259:AC263 AC264:AC271 AC272:AC276 AC277:AC279">
      <formula1>"通过核查,限期整改,未参加核查"</formula1>
    </dataValidation>
    <dataValidation type="list" allowBlank="1" showInputMessage="1" showErrorMessage="1" sqref="X7 X65 X70 X71 X72 X96 X158 X159 X160 X176 X177 X181 X182 X193 X200 X227 X228 X229 X234 X240 X241 X242 X248 X251 X8:X9 X10:X42 X43:X44 X48:X49 X50:X55 X56:X59 X60:X62 X63:X64 X73:X95 X108:X116 X117:X122 X123:X157 X161:X165 X171:X175 X178:X180 X183:X184 X185:X188 X189:X192 X194:X195 X196:X199 X201:X202 X203:X204 X205:X210 X211:X214 X215:X224 X225:X226 X230:X233 X235:X236 X237:X239 X243:X245 X246:X247 X249:X250 X252:X255 X259:X263 X264:X266 X274:X275 X277:X278">
      <formula1>"省际沿海,省际内河,省内沿海,省内内河"</formula1>
    </dataValidation>
    <dataValidation type="list" allowBlank="1" showInputMessage="1" showErrorMessage="1" sqref="W7 W55 W65 W70 W71 W72 W96 W122 W158 W160 W176 W177 W181 W182 W193 W200 W228 W229 W230 W234 W241 W242 W248 W251 W8:W9 W10:W42 W43:W44 W50:W53 W56:W59 W60:W62 W63:W64 W73:W95 W104:W116 W117:W120 W123:W157 W161:W165 W178:W180 W183:W184 W185:W188 W189:W192 W194:W195 W196:W199 W201:W202 W203:W204 W205:W210 W211:W214 W215:W224 W225:W226 W231:W233 W235:W236 W237:W239 W243:W245 W246:W247 W249:W250 W259:W263 W264:W266">
      <formula1>"福州,厦门,漳州,泉州,三明,莆田,南平,龙岩,宁德,平潭,漳州开发区"</formula1>
    </dataValidation>
  </dataValidations>
  <pageMargins left="0.75" right="0.75" top="0.98" bottom="0.98" header="0.51" footer="0.51"/>
  <pageSetup paperSize="9" scale="42" fitToHeight="0" orientation="landscape" useFirstPageNumber="true" horizontalDpi="6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K52"/>
  <sheetViews>
    <sheetView view="pageBreakPreview" zoomScaleNormal="100" zoomScaleSheetLayoutView="100" topLeftCell="A35" workbookViewId="0">
      <selection activeCell="I25" sqref="I25"/>
    </sheetView>
  </sheetViews>
  <sheetFormatPr defaultColWidth="9.03333333333333" defaultRowHeight="15.75"/>
  <cols>
    <col min="1" max="1" width="8.125" style="33" customWidth="true"/>
    <col min="2" max="2" width="6.75" style="33" customWidth="true"/>
    <col min="3" max="3" width="13.875" style="33" customWidth="true"/>
    <col min="4" max="6" width="9.03333333333333" style="33"/>
    <col min="7" max="7" width="13.25" style="33" customWidth="true"/>
    <col min="8" max="8" width="11.75" style="33" customWidth="true"/>
    <col min="9" max="9" width="10.5" style="33" customWidth="true"/>
    <col min="10" max="10" width="9.375" style="33" customWidth="true"/>
    <col min="11" max="11" width="10.25" style="33" customWidth="true"/>
    <col min="12" max="16384" width="9.03333333333333" style="33"/>
  </cols>
  <sheetData>
    <row r="1" ht="29" customHeight="true" spans="1:11">
      <c r="A1" s="191" t="s">
        <v>2091</v>
      </c>
      <c r="B1" s="191"/>
      <c r="C1" s="191"/>
      <c r="D1" s="191"/>
      <c r="E1" s="191"/>
      <c r="F1" s="191"/>
      <c r="G1" s="191"/>
      <c r="H1" s="191"/>
      <c r="I1" s="191"/>
      <c r="J1" s="191"/>
      <c r="K1" s="191"/>
    </row>
    <row r="2" ht="36" customHeight="true" spans="1:11">
      <c r="A2" s="154" t="s">
        <v>2092</v>
      </c>
      <c r="B2" s="154"/>
      <c r="C2" s="154"/>
      <c r="D2" s="154"/>
      <c r="E2" s="154"/>
      <c r="F2" s="154"/>
      <c r="G2" s="154"/>
      <c r="H2" s="154"/>
      <c r="I2" s="154"/>
      <c r="J2" s="154"/>
      <c r="K2" s="154"/>
    </row>
    <row r="3" ht="23" customHeight="true" spans="1:11">
      <c r="A3" s="163" t="s">
        <v>2093</v>
      </c>
      <c r="B3" s="163"/>
      <c r="C3" s="163"/>
      <c r="D3" s="163"/>
      <c r="E3" s="163"/>
      <c r="F3" s="163"/>
      <c r="G3" s="163"/>
      <c r="H3" s="163"/>
      <c r="I3" s="163"/>
      <c r="J3" s="163"/>
      <c r="K3" s="163"/>
    </row>
    <row r="4" ht="21" customHeight="true" spans="1:11">
      <c r="A4" s="192" t="s">
        <v>2094</v>
      </c>
      <c r="B4" s="198"/>
      <c r="C4" s="198"/>
      <c r="D4" s="192" t="s">
        <v>2095</v>
      </c>
      <c r="E4" s="198"/>
      <c r="F4" s="192" t="s">
        <v>2096</v>
      </c>
      <c r="G4" s="192"/>
      <c r="H4" s="192"/>
      <c r="I4" s="192"/>
      <c r="J4" s="229"/>
      <c r="K4" s="229" t="s">
        <v>2097</v>
      </c>
    </row>
    <row r="5" ht="71" customHeight="true" spans="1:11">
      <c r="A5" s="198"/>
      <c r="B5" s="198"/>
      <c r="C5" s="198"/>
      <c r="D5" s="198"/>
      <c r="E5" s="198"/>
      <c r="F5" s="223" t="s">
        <v>89</v>
      </c>
      <c r="G5" s="224"/>
      <c r="H5" s="192" t="s">
        <v>78</v>
      </c>
      <c r="I5" s="230" t="s">
        <v>2098</v>
      </c>
      <c r="J5" s="192" t="s">
        <v>2099</v>
      </c>
      <c r="K5" s="229"/>
    </row>
    <row r="6" ht="25" customHeight="true" spans="1:11">
      <c r="A6" s="160" t="s">
        <v>2100</v>
      </c>
      <c r="B6" s="216"/>
      <c r="C6" s="160" t="s">
        <v>2101</v>
      </c>
      <c r="D6" s="217">
        <v>81</v>
      </c>
      <c r="E6" s="225"/>
      <c r="F6" s="226">
        <v>75</v>
      </c>
      <c r="G6" s="227"/>
      <c r="H6" s="217">
        <v>3</v>
      </c>
      <c r="I6" s="231">
        <v>55</v>
      </c>
      <c r="J6" s="217">
        <v>24</v>
      </c>
      <c r="K6" s="217">
        <v>3</v>
      </c>
    </row>
    <row r="7" ht="25" customHeight="true" spans="1:11">
      <c r="A7" s="160"/>
      <c r="B7" s="216"/>
      <c r="C7" s="218" t="s">
        <v>2102</v>
      </c>
      <c r="D7" s="217">
        <v>0</v>
      </c>
      <c r="E7" s="217"/>
      <c r="F7" s="226">
        <v>0</v>
      </c>
      <c r="G7" s="227"/>
      <c r="H7" s="217">
        <v>0</v>
      </c>
      <c r="I7" s="231">
        <v>0</v>
      </c>
      <c r="J7" s="217">
        <v>0</v>
      </c>
      <c r="K7" s="217">
        <v>0</v>
      </c>
    </row>
    <row r="8" ht="25" customHeight="true" spans="1:11">
      <c r="A8" s="160" t="s">
        <v>2103</v>
      </c>
      <c r="B8" s="216"/>
      <c r="C8" s="160" t="s">
        <v>2101</v>
      </c>
      <c r="D8" s="217">
        <v>0</v>
      </c>
      <c r="E8" s="225"/>
      <c r="F8" s="226">
        <v>0</v>
      </c>
      <c r="G8" s="227"/>
      <c r="H8" s="217">
        <v>0</v>
      </c>
      <c r="I8" s="231">
        <v>0</v>
      </c>
      <c r="J8" s="217">
        <v>0</v>
      </c>
      <c r="K8" s="217">
        <v>0</v>
      </c>
    </row>
    <row r="9" ht="25" customHeight="true" spans="1:11">
      <c r="A9" s="160"/>
      <c r="B9" s="216"/>
      <c r="C9" s="218" t="s">
        <v>2102</v>
      </c>
      <c r="D9" s="217">
        <v>0</v>
      </c>
      <c r="E9" s="217"/>
      <c r="F9" s="226">
        <v>0</v>
      </c>
      <c r="G9" s="227"/>
      <c r="H9" s="217">
        <v>0</v>
      </c>
      <c r="I9" s="231">
        <v>0</v>
      </c>
      <c r="J9" s="217">
        <v>0</v>
      </c>
      <c r="K9" s="217">
        <v>0</v>
      </c>
    </row>
    <row r="10" ht="25" customHeight="true" spans="1:11">
      <c r="A10" s="160" t="s">
        <v>2104</v>
      </c>
      <c r="B10" s="216"/>
      <c r="C10" s="216"/>
      <c r="D10" s="217">
        <v>0</v>
      </c>
      <c r="E10" s="225"/>
      <c r="F10" s="226">
        <v>0</v>
      </c>
      <c r="G10" s="227"/>
      <c r="H10" s="217">
        <v>0</v>
      </c>
      <c r="I10" s="231">
        <v>0</v>
      </c>
      <c r="J10" s="217">
        <v>0</v>
      </c>
      <c r="K10" s="217">
        <v>0</v>
      </c>
    </row>
    <row r="11" ht="44" customHeight="true" spans="1:11">
      <c r="A11" s="160" t="s">
        <v>2105</v>
      </c>
      <c r="B11" s="160"/>
      <c r="C11" s="160" t="s">
        <v>2106</v>
      </c>
      <c r="D11" s="217">
        <v>30</v>
      </c>
      <c r="E11" s="225"/>
      <c r="F11" s="226">
        <v>30</v>
      </c>
      <c r="G11" s="227"/>
      <c r="H11" s="217">
        <v>0</v>
      </c>
      <c r="I11" s="231" t="s">
        <v>2107</v>
      </c>
      <c r="J11" s="217">
        <v>0</v>
      </c>
      <c r="K11" s="217">
        <v>0</v>
      </c>
    </row>
    <row r="12" ht="42" customHeight="true" spans="1:11">
      <c r="A12" s="160"/>
      <c r="B12" s="160"/>
      <c r="C12" s="160" t="s">
        <v>2108</v>
      </c>
      <c r="D12" s="217">
        <v>39</v>
      </c>
      <c r="E12" s="225"/>
      <c r="F12" s="218">
        <v>39</v>
      </c>
      <c r="G12" s="228"/>
      <c r="H12" s="227"/>
      <c r="I12" s="231" t="s">
        <v>2109</v>
      </c>
      <c r="J12" s="217">
        <v>5</v>
      </c>
      <c r="K12" s="217">
        <v>0</v>
      </c>
    </row>
    <row r="13" ht="40" customHeight="true" spans="1:11">
      <c r="A13" s="160"/>
      <c r="B13" s="160"/>
      <c r="C13" s="160" t="s">
        <v>2110</v>
      </c>
      <c r="D13" s="217">
        <v>39</v>
      </c>
      <c r="E13" s="225"/>
      <c r="F13" s="218">
        <v>39</v>
      </c>
      <c r="G13" s="228"/>
      <c r="H13" s="227"/>
      <c r="I13" s="231" t="s">
        <v>2111</v>
      </c>
      <c r="J13" s="217">
        <v>3</v>
      </c>
      <c r="K13" s="217">
        <v>0</v>
      </c>
    </row>
    <row r="14" ht="25" customHeight="true" spans="1:11">
      <c r="A14" s="192" t="s">
        <v>2112</v>
      </c>
      <c r="B14" s="198"/>
      <c r="C14" s="198"/>
      <c r="D14" s="192" t="s">
        <v>2113</v>
      </c>
      <c r="E14" s="198"/>
      <c r="F14" s="192" t="s">
        <v>2114</v>
      </c>
      <c r="G14" s="192"/>
      <c r="H14" s="192"/>
      <c r="I14" s="192"/>
      <c r="J14" s="232" t="s">
        <v>2115</v>
      </c>
      <c r="K14" s="233"/>
    </row>
    <row r="15" ht="25" customHeight="true" spans="1:11">
      <c r="A15" s="198"/>
      <c r="B15" s="198"/>
      <c r="C15" s="198"/>
      <c r="D15" s="198"/>
      <c r="E15" s="198"/>
      <c r="F15" s="192" t="s">
        <v>89</v>
      </c>
      <c r="G15" s="198"/>
      <c r="H15" s="192" t="s">
        <v>78</v>
      </c>
      <c r="I15" s="192"/>
      <c r="J15" s="198"/>
      <c r="K15" s="198"/>
    </row>
    <row r="16" ht="25" customHeight="true" spans="1:11">
      <c r="A16" s="198"/>
      <c r="B16" s="198"/>
      <c r="C16" s="198"/>
      <c r="D16" s="192" t="s">
        <v>2116</v>
      </c>
      <c r="E16" s="192" t="s">
        <v>2117</v>
      </c>
      <c r="F16" s="192" t="s">
        <v>2116</v>
      </c>
      <c r="G16" s="192" t="s">
        <v>2117</v>
      </c>
      <c r="H16" s="192" t="s">
        <v>2116</v>
      </c>
      <c r="I16" s="192" t="s">
        <v>2117</v>
      </c>
      <c r="J16" s="192" t="s">
        <v>2116</v>
      </c>
      <c r="K16" s="192" t="s">
        <v>2117</v>
      </c>
    </row>
    <row r="17" ht="25" customHeight="true" spans="1:11">
      <c r="A17" s="160" t="s">
        <v>2118</v>
      </c>
      <c r="B17" s="160" t="s">
        <v>2101</v>
      </c>
      <c r="C17" s="160" t="s">
        <v>2119</v>
      </c>
      <c r="D17" s="160">
        <v>0</v>
      </c>
      <c r="E17" s="160">
        <v>0</v>
      </c>
      <c r="F17" s="217">
        <v>0</v>
      </c>
      <c r="G17" s="217">
        <v>0</v>
      </c>
      <c r="H17" s="217">
        <v>0</v>
      </c>
      <c r="I17" s="217">
        <v>0</v>
      </c>
      <c r="J17" s="217">
        <v>0</v>
      </c>
      <c r="K17" s="217">
        <v>0</v>
      </c>
    </row>
    <row r="18" ht="25" customHeight="true" spans="1:11">
      <c r="A18" s="160"/>
      <c r="B18" s="160"/>
      <c r="C18" s="160" t="s">
        <v>2120</v>
      </c>
      <c r="D18" s="217">
        <v>3</v>
      </c>
      <c r="E18" s="217">
        <v>35419</v>
      </c>
      <c r="F18" s="217">
        <v>3</v>
      </c>
      <c r="G18" s="217">
        <v>35419</v>
      </c>
      <c r="H18" s="217">
        <v>0</v>
      </c>
      <c r="I18" s="217">
        <v>0</v>
      </c>
      <c r="J18" s="217">
        <v>0</v>
      </c>
      <c r="K18" s="217">
        <v>0</v>
      </c>
    </row>
    <row r="19" ht="25" customHeight="true" spans="1:11">
      <c r="A19" s="160"/>
      <c r="B19" s="160"/>
      <c r="C19" s="160" t="s">
        <v>2121</v>
      </c>
      <c r="D19" s="160">
        <v>0</v>
      </c>
      <c r="E19" s="160">
        <v>0</v>
      </c>
      <c r="F19" s="217">
        <v>0</v>
      </c>
      <c r="G19" s="217">
        <v>0</v>
      </c>
      <c r="H19" s="217">
        <v>0</v>
      </c>
      <c r="I19" s="217">
        <v>0</v>
      </c>
      <c r="J19" s="217">
        <v>0</v>
      </c>
      <c r="K19" s="217">
        <v>0</v>
      </c>
    </row>
    <row r="20" ht="25" customHeight="true" spans="1:11">
      <c r="A20" s="160"/>
      <c r="B20" s="160"/>
      <c r="C20" s="160" t="s">
        <v>2122</v>
      </c>
      <c r="D20" s="217">
        <v>9</v>
      </c>
      <c r="E20" s="217">
        <v>76574</v>
      </c>
      <c r="F20" s="217">
        <v>9</v>
      </c>
      <c r="G20" s="217">
        <v>76574</v>
      </c>
      <c r="H20" s="217">
        <v>0</v>
      </c>
      <c r="I20" s="217">
        <v>0</v>
      </c>
      <c r="J20" s="217">
        <v>0</v>
      </c>
      <c r="K20" s="217">
        <v>0</v>
      </c>
    </row>
    <row r="21" ht="25" customHeight="true" spans="1:11">
      <c r="A21" s="216"/>
      <c r="B21" s="216"/>
      <c r="C21" s="160" t="s">
        <v>2123</v>
      </c>
      <c r="D21" s="217">
        <v>11</v>
      </c>
      <c r="E21" s="217">
        <v>69631</v>
      </c>
      <c r="F21" s="217">
        <v>11</v>
      </c>
      <c r="G21" s="217">
        <v>69631</v>
      </c>
      <c r="H21" s="217">
        <v>0</v>
      </c>
      <c r="I21" s="217">
        <v>0</v>
      </c>
      <c r="J21" s="217">
        <v>0</v>
      </c>
      <c r="K21" s="217">
        <v>0</v>
      </c>
    </row>
    <row r="22" ht="25" customHeight="true" spans="1:11">
      <c r="A22" s="216"/>
      <c r="B22" s="216"/>
      <c r="C22" s="160" t="s">
        <v>2124</v>
      </c>
      <c r="D22" s="160">
        <v>92</v>
      </c>
      <c r="E22" s="217">
        <v>1325215</v>
      </c>
      <c r="F22" s="217">
        <v>91</v>
      </c>
      <c r="G22" s="217">
        <v>1314101</v>
      </c>
      <c r="H22" s="217">
        <v>1</v>
      </c>
      <c r="I22" s="217">
        <v>11114</v>
      </c>
      <c r="J22" s="217">
        <v>0</v>
      </c>
      <c r="K22" s="217">
        <v>0</v>
      </c>
    </row>
    <row r="23" ht="31" customHeight="true" spans="1:11">
      <c r="A23" s="216"/>
      <c r="B23" s="216"/>
      <c r="C23" s="160" t="s">
        <v>2125</v>
      </c>
      <c r="D23" s="160">
        <v>78</v>
      </c>
      <c r="E23" s="160">
        <v>1421930</v>
      </c>
      <c r="F23" s="160">
        <v>78</v>
      </c>
      <c r="G23" s="160">
        <v>1421930</v>
      </c>
      <c r="H23" s="217">
        <v>0</v>
      </c>
      <c r="I23" s="217">
        <v>0</v>
      </c>
      <c r="J23" s="217">
        <v>0</v>
      </c>
      <c r="K23" s="217">
        <v>0</v>
      </c>
    </row>
    <row r="24" ht="25" customHeight="true" spans="1:11">
      <c r="A24" s="216"/>
      <c r="B24" s="216"/>
      <c r="C24" s="219" t="s">
        <v>2126</v>
      </c>
      <c r="D24" s="160">
        <v>78</v>
      </c>
      <c r="E24" s="160">
        <v>622228</v>
      </c>
      <c r="F24" s="217">
        <v>77</v>
      </c>
      <c r="G24" s="217">
        <v>619804</v>
      </c>
      <c r="H24" s="217">
        <v>1</v>
      </c>
      <c r="I24" s="217">
        <v>499</v>
      </c>
      <c r="J24" s="217">
        <v>1</v>
      </c>
      <c r="K24" s="217">
        <v>1925</v>
      </c>
    </row>
    <row r="25" ht="25" customHeight="true" spans="1:11">
      <c r="A25" s="216"/>
      <c r="B25" s="160" t="s">
        <v>2102</v>
      </c>
      <c r="C25" s="160" t="s">
        <v>2119</v>
      </c>
      <c r="D25" s="160">
        <v>0</v>
      </c>
      <c r="E25" s="160">
        <v>0</v>
      </c>
      <c r="F25" s="217">
        <v>0</v>
      </c>
      <c r="G25" s="217">
        <v>0</v>
      </c>
      <c r="H25" s="217">
        <v>0</v>
      </c>
      <c r="I25" s="217">
        <v>0</v>
      </c>
      <c r="J25" s="217">
        <v>0</v>
      </c>
      <c r="K25" s="217">
        <v>0</v>
      </c>
    </row>
    <row r="26" ht="25" customHeight="true" spans="1:11">
      <c r="A26" s="216"/>
      <c r="B26" s="160"/>
      <c r="C26" s="160" t="s">
        <v>2120</v>
      </c>
      <c r="D26" s="160">
        <v>0</v>
      </c>
      <c r="E26" s="160">
        <v>0</v>
      </c>
      <c r="F26" s="217">
        <v>0</v>
      </c>
      <c r="G26" s="217">
        <v>0</v>
      </c>
      <c r="H26" s="217">
        <v>0</v>
      </c>
      <c r="I26" s="217">
        <v>0</v>
      </c>
      <c r="J26" s="217">
        <v>0</v>
      </c>
      <c r="K26" s="217">
        <v>0</v>
      </c>
    </row>
    <row r="27" ht="25" customHeight="true" spans="1:11">
      <c r="A27" s="216"/>
      <c r="B27" s="160"/>
      <c r="C27" s="160" t="s">
        <v>2121</v>
      </c>
      <c r="D27" s="160">
        <v>0</v>
      </c>
      <c r="E27" s="160">
        <v>0</v>
      </c>
      <c r="F27" s="217">
        <v>0</v>
      </c>
      <c r="G27" s="217">
        <v>0</v>
      </c>
      <c r="H27" s="217">
        <v>0</v>
      </c>
      <c r="I27" s="217">
        <v>0</v>
      </c>
      <c r="J27" s="217">
        <v>0</v>
      </c>
      <c r="K27" s="217">
        <v>0</v>
      </c>
    </row>
    <row r="28" ht="25" customHeight="true" spans="1:11">
      <c r="A28" s="216"/>
      <c r="B28" s="160"/>
      <c r="C28" s="160" t="s">
        <v>2122</v>
      </c>
      <c r="D28" s="160">
        <v>0</v>
      </c>
      <c r="E28" s="160">
        <v>0</v>
      </c>
      <c r="F28" s="217">
        <v>0</v>
      </c>
      <c r="G28" s="217">
        <v>0</v>
      </c>
      <c r="H28" s="217">
        <v>0</v>
      </c>
      <c r="I28" s="217">
        <v>0</v>
      </c>
      <c r="J28" s="217">
        <v>0</v>
      </c>
      <c r="K28" s="217">
        <v>0</v>
      </c>
    </row>
    <row r="29" ht="25" customHeight="true" spans="1:11">
      <c r="A29" s="216"/>
      <c r="B29" s="216"/>
      <c r="C29" s="160" t="s">
        <v>2123</v>
      </c>
      <c r="D29" s="160">
        <v>0</v>
      </c>
      <c r="E29" s="160">
        <v>0</v>
      </c>
      <c r="F29" s="217">
        <v>0</v>
      </c>
      <c r="G29" s="217">
        <v>0</v>
      </c>
      <c r="H29" s="217">
        <v>0</v>
      </c>
      <c r="I29" s="217">
        <v>0</v>
      </c>
      <c r="J29" s="217">
        <v>0</v>
      </c>
      <c r="K29" s="217">
        <v>0</v>
      </c>
    </row>
    <row r="30" ht="25" customHeight="true" spans="1:11">
      <c r="A30" s="216"/>
      <c r="B30" s="216"/>
      <c r="C30" s="160" t="s">
        <v>2124</v>
      </c>
      <c r="D30" s="160">
        <v>0</v>
      </c>
      <c r="E30" s="160">
        <v>0</v>
      </c>
      <c r="F30" s="217">
        <v>0</v>
      </c>
      <c r="G30" s="217">
        <v>0</v>
      </c>
      <c r="H30" s="217">
        <v>0</v>
      </c>
      <c r="I30" s="217">
        <v>0</v>
      </c>
      <c r="J30" s="217">
        <v>0</v>
      </c>
      <c r="K30" s="217">
        <v>0</v>
      </c>
    </row>
    <row r="31" ht="29" customHeight="true" spans="1:11">
      <c r="A31" s="216"/>
      <c r="B31" s="216"/>
      <c r="C31" s="160" t="s">
        <v>2125</v>
      </c>
      <c r="D31" s="160">
        <v>0</v>
      </c>
      <c r="E31" s="160">
        <v>0</v>
      </c>
      <c r="F31" s="217">
        <v>0</v>
      </c>
      <c r="G31" s="217">
        <v>0</v>
      </c>
      <c r="H31" s="217">
        <v>0</v>
      </c>
      <c r="I31" s="217">
        <v>0</v>
      </c>
      <c r="J31" s="217">
        <v>0</v>
      </c>
      <c r="K31" s="217">
        <v>0</v>
      </c>
    </row>
    <row r="32" ht="25" customHeight="true" spans="1:11">
      <c r="A32" s="216"/>
      <c r="B32" s="216"/>
      <c r="C32" s="219" t="s">
        <v>2126</v>
      </c>
      <c r="D32" s="160">
        <v>0</v>
      </c>
      <c r="E32" s="160">
        <v>0</v>
      </c>
      <c r="F32" s="217">
        <v>0</v>
      </c>
      <c r="G32" s="217">
        <v>0</v>
      </c>
      <c r="H32" s="217">
        <v>0</v>
      </c>
      <c r="I32" s="217">
        <v>0</v>
      </c>
      <c r="J32" s="217">
        <v>0</v>
      </c>
      <c r="K32" s="217">
        <v>0</v>
      </c>
    </row>
    <row r="33" ht="25" customHeight="true" spans="1:11">
      <c r="A33" s="160" t="s">
        <v>2127</v>
      </c>
      <c r="B33" s="160" t="s">
        <v>2101</v>
      </c>
      <c r="C33" s="160" t="s">
        <v>2119</v>
      </c>
      <c r="D33" s="160">
        <v>0</v>
      </c>
      <c r="E33" s="160">
        <v>0</v>
      </c>
      <c r="F33" s="217">
        <v>0</v>
      </c>
      <c r="G33" s="217">
        <v>0</v>
      </c>
      <c r="H33" s="217">
        <v>0</v>
      </c>
      <c r="I33" s="217">
        <v>0</v>
      </c>
      <c r="J33" s="217">
        <v>0</v>
      </c>
      <c r="K33" s="217">
        <v>0</v>
      </c>
    </row>
    <row r="34" ht="25" customHeight="true" spans="1:11">
      <c r="A34" s="160"/>
      <c r="B34" s="160"/>
      <c r="C34" s="160" t="s">
        <v>2120</v>
      </c>
      <c r="D34" s="160">
        <v>0</v>
      </c>
      <c r="E34" s="160">
        <v>0</v>
      </c>
      <c r="F34" s="217">
        <v>0</v>
      </c>
      <c r="G34" s="217">
        <v>0</v>
      </c>
      <c r="H34" s="217">
        <v>0</v>
      </c>
      <c r="I34" s="217">
        <v>0</v>
      </c>
      <c r="J34" s="217">
        <v>0</v>
      </c>
      <c r="K34" s="217">
        <v>0</v>
      </c>
    </row>
    <row r="35" ht="25" customHeight="true" spans="1:11">
      <c r="A35" s="160"/>
      <c r="B35" s="160"/>
      <c r="C35" s="160" t="s">
        <v>2121</v>
      </c>
      <c r="D35" s="160">
        <v>0</v>
      </c>
      <c r="E35" s="160">
        <v>0</v>
      </c>
      <c r="F35" s="217">
        <v>0</v>
      </c>
      <c r="G35" s="217">
        <v>0</v>
      </c>
      <c r="H35" s="217">
        <v>0</v>
      </c>
      <c r="I35" s="217">
        <v>0</v>
      </c>
      <c r="J35" s="217">
        <v>0</v>
      </c>
      <c r="K35" s="217">
        <v>0</v>
      </c>
    </row>
    <row r="36" ht="25" customHeight="true" spans="1:11">
      <c r="A36" s="160"/>
      <c r="B36" s="160"/>
      <c r="C36" s="160" t="s">
        <v>2122</v>
      </c>
      <c r="D36" s="160">
        <v>1</v>
      </c>
      <c r="E36" s="160">
        <v>4178</v>
      </c>
      <c r="F36" s="160">
        <v>1</v>
      </c>
      <c r="G36" s="160">
        <v>4178</v>
      </c>
      <c r="H36" s="217">
        <v>0</v>
      </c>
      <c r="I36" s="217">
        <v>0</v>
      </c>
      <c r="J36" s="217">
        <v>0</v>
      </c>
      <c r="K36" s="217">
        <v>0</v>
      </c>
    </row>
    <row r="37" ht="25" customHeight="true" spans="1:11">
      <c r="A37" s="216"/>
      <c r="B37" s="216"/>
      <c r="C37" s="160" t="s">
        <v>2123</v>
      </c>
      <c r="D37" s="160">
        <v>0</v>
      </c>
      <c r="E37" s="160">
        <v>0</v>
      </c>
      <c r="F37" s="217">
        <v>0</v>
      </c>
      <c r="G37" s="217">
        <v>0</v>
      </c>
      <c r="H37" s="217">
        <v>0</v>
      </c>
      <c r="I37" s="217">
        <v>0</v>
      </c>
      <c r="J37" s="217">
        <v>0</v>
      </c>
      <c r="K37" s="217">
        <v>0</v>
      </c>
    </row>
    <row r="38" ht="25" customHeight="true" spans="1:11">
      <c r="A38" s="216"/>
      <c r="B38" s="216"/>
      <c r="C38" s="160" t="s">
        <v>2124</v>
      </c>
      <c r="D38" s="160">
        <v>0</v>
      </c>
      <c r="E38" s="160">
        <v>0</v>
      </c>
      <c r="F38" s="217">
        <v>0</v>
      </c>
      <c r="G38" s="217">
        <v>0</v>
      </c>
      <c r="H38" s="217">
        <v>0</v>
      </c>
      <c r="I38" s="217">
        <v>0</v>
      </c>
      <c r="J38" s="217">
        <v>0</v>
      </c>
      <c r="K38" s="217">
        <v>0</v>
      </c>
    </row>
    <row r="39" ht="31" customHeight="true" spans="1:11">
      <c r="A39" s="216"/>
      <c r="B39" s="216"/>
      <c r="C39" s="160" t="s">
        <v>2125</v>
      </c>
      <c r="D39" s="160">
        <v>0</v>
      </c>
      <c r="E39" s="160">
        <v>0</v>
      </c>
      <c r="F39" s="217">
        <v>0</v>
      </c>
      <c r="G39" s="217">
        <v>0</v>
      </c>
      <c r="H39" s="217">
        <v>0</v>
      </c>
      <c r="I39" s="217">
        <v>0</v>
      </c>
      <c r="J39" s="217">
        <v>0</v>
      </c>
      <c r="K39" s="217">
        <v>0</v>
      </c>
    </row>
    <row r="40" ht="25" customHeight="true" spans="1:11">
      <c r="A40" s="216"/>
      <c r="B40" s="216"/>
      <c r="C40" s="219" t="s">
        <v>2126</v>
      </c>
      <c r="D40" s="160">
        <v>0</v>
      </c>
      <c r="E40" s="160">
        <v>0</v>
      </c>
      <c r="F40" s="217">
        <v>0</v>
      </c>
      <c r="G40" s="217">
        <v>0</v>
      </c>
      <c r="H40" s="217">
        <v>0</v>
      </c>
      <c r="I40" s="217">
        <v>0</v>
      </c>
      <c r="J40" s="217">
        <v>0</v>
      </c>
      <c r="K40" s="217">
        <v>0</v>
      </c>
    </row>
    <row r="41" ht="25" customHeight="true" spans="1:11">
      <c r="A41" s="216"/>
      <c r="B41" s="160" t="s">
        <v>2102</v>
      </c>
      <c r="C41" s="160" t="s">
        <v>2119</v>
      </c>
      <c r="D41" s="160">
        <v>0</v>
      </c>
      <c r="E41" s="160">
        <v>0</v>
      </c>
      <c r="F41" s="217">
        <v>0</v>
      </c>
      <c r="G41" s="217">
        <v>0</v>
      </c>
      <c r="H41" s="217">
        <v>0</v>
      </c>
      <c r="I41" s="217">
        <v>0</v>
      </c>
      <c r="J41" s="217">
        <v>0</v>
      </c>
      <c r="K41" s="217">
        <v>0</v>
      </c>
    </row>
    <row r="42" ht="25" customHeight="true" spans="1:11">
      <c r="A42" s="216"/>
      <c r="B42" s="160"/>
      <c r="C42" s="160" t="s">
        <v>2120</v>
      </c>
      <c r="D42" s="160">
        <v>0</v>
      </c>
      <c r="E42" s="160">
        <v>0</v>
      </c>
      <c r="F42" s="217">
        <v>0</v>
      </c>
      <c r="G42" s="217">
        <v>0</v>
      </c>
      <c r="H42" s="217">
        <v>0</v>
      </c>
      <c r="I42" s="217">
        <v>0</v>
      </c>
      <c r="J42" s="217">
        <v>0</v>
      </c>
      <c r="K42" s="217">
        <v>0</v>
      </c>
    </row>
    <row r="43" ht="25" customHeight="true" spans="1:11">
      <c r="A43" s="216"/>
      <c r="B43" s="160"/>
      <c r="C43" s="160" t="s">
        <v>2121</v>
      </c>
      <c r="D43" s="160">
        <v>0</v>
      </c>
      <c r="E43" s="160">
        <v>0</v>
      </c>
      <c r="F43" s="217">
        <v>0</v>
      </c>
      <c r="G43" s="217">
        <v>0</v>
      </c>
      <c r="H43" s="217">
        <v>0</v>
      </c>
      <c r="I43" s="217">
        <v>0</v>
      </c>
      <c r="J43" s="217">
        <v>0</v>
      </c>
      <c r="K43" s="217">
        <v>0</v>
      </c>
    </row>
    <row r="44" ht="25" customHeight="true" spans="1:11">
      <c r="A44" s="216"/>
      <c r="B44" s="160"/>
      <c r="C44" s="160" t="s">
        <v>2122</v>
      </c>
      <c r="D44" s="160">
        <v>0</v>
      </c>
      <c r="E44" s="160">
        <v>0</v>
      </c>
      <c r="F44" s="217">
        <v>0</v>
      </c>
      <c r="G44" s="217">
        <v>0</v>
      </c>
      <c r="H44" s="217">
        <v>0</v>
      </c>
      <c r="I44" s="217">
        <v>0</v>
      </c>
      <c r="J44" s="217">
        <v>0</v>
      </c>
      <c r="K44" s="217">
        <v>0</v>
      </c>
    </row>
    <row r="45" ht="25" customHeight="true" spans="1:11">
      <c r="A45" s="216"/>
      <c r="B45" s="216"/>
      <c r="C45" s="160" t="s">
        <v>2123</v>
      </c>
      <c r="D45" s="160">
        <v>0</v>
      </c>
      <c r="E45" s="160">
        <v>0</v>
      </c>
      <c r="F45" s="217">
        <v>0</v>
      </c>
      <c r="G45" s="217">
        <v>0</v>
      </c>
      <c r="H45" s="217">
        <v>0</v>
      </c>
      <c r="I45" s="217">
        <v>0</v>
      </c>
      <c r="J45" s="217">
        <v>0</v>
      </c>
      <c r="K45" s="217">
        <v>0</v>
      </c>
    </row>
    <row r="46" ht="25" customHeight="true" spans="1:11">
      <c r="A46" s="216"/>
      <c r="B46" s="216"/>
      <c r="C46" s="160" t="s">
        <v>2124</v>
      </c>
      <c r="D46" s="160">
        <v>0</v>
      </c>
      <c r="E46" s="160">
        <v>0</v>
      </c>
      <c r="F46" s="217">
        <v>0</v>
      </c>
      <c r="G46" s="217">
        <v>0</v>
      </c>
      <c r="H46" s="217">
        <v>0</v>
      </c>
      <c r="I46" s="217">
        <v>0</v>
      </c>
      <c r="J46" s="217">
        <v>0</v>
      </c>
      <c r="K46" s="217">
        <v>0</v>
      </c>
    </row>
    <row r="47" ht="31" customHeight="true" spans="1:11">
      <c r="A47" s="216"/>
      <c r="B47" s="216"/>
      <c r="C47" s="220" t="s">
        <v>2125</v>
      </c>
      <c r="D47" s="160">
        <v>0</v>
      </c>
      <c r="E47" s="160">
        <v>0</v>
      </c>
      <c r="F47" s="217">
        <v>0</v>
      </c>
      <c r="G47" s="217">
        <v>0</v>
      </c>
      <c r="H47" s="217">
        <v>0</v>
      </c>
      <c r="I47" s="217">
        <v>0</v>
      </c>
      <c r="J47" s="217">
        <v>0</v>
      </c>
      <c r="K47" s="217">
        <v>0</v>
      </c>
    </row>
    <row r="48" ht="25" customHeight="true" spans="1:11">
      <c r="A48" s="216"/>
      <c r="B48" s="221"/>
      <c r="C48" s="214" t="s">
        <v>2126</v>
      </c>
      <c r="D48" s="160">
        <v>0</v>
      </c>
      <c r="E48" s="160">
        <v>0</v>
      </c>
      <c r="F48" s="217">
        <v>0</v>
      </c>
      <c r="G48" s="217">
        <v>0</v>
      </c>
      <c r="H48" s="217">
        <v>0</v>
      </c>
      <c r="I48" s="217">
        <v>0</v>
      </c>
      <c r="J48" s="217">
        <v>0</v>
      </c>
      <c r="K48" s="217">
        <v>0</v>
      </c>
    </row>
    <row r="49" ht="45" customHeight="true" spans="1:11">
      <c r="A49" s="222" t="s">
        <v>2128</v>
      </c>
      <c r="B49" s="118"/>
      <c r="C49" s="118"/>
      <c r="D49" s="118"/>
      <c r="E49" s="118"/>
      <c r="F49" s="118"/>
      <c r="G49" s="118"/>
      <c r="H49" s="118"/>
      <c r="I49" s="118"/>
      <c r="J49" s="118"/>
      <c r="K49" s="118"/>
    </row>
    <row r="50" ht="21" customHeight="true" spans="1:11">
      <c r="A50" s="128" t="s">
        <v>2129</v>
      </c>
      <c r="B50" s="128"/>
      <c r="C50" s="128"/>
      <c r="D50" s="128"/>
      <c r="E50" s="128"/>
      <c r="F50" s="128"/>
      <c r="G50" s="128"/>
      <c r="H50" s="128"/>
      <c r="I50" s="128"/>
      <c r="J50" s="128"/>
      <c r="K50" s="128"/>
    </row>
    <row r="51" ht="21" customHeight="true" spans="1:11">
      <c r="A51" s="128" t="s">
        <v>2130</v>
      </c>
      <c r="B51" s="128"/>
      <c r="C51" s="128"/>
      <c r="D51" s="128"/>
      <c r="E51" s="128"/>
      <c r="F51" s="128"/>
      <c r="G51" s="128"/>
      <c r="H51" s="128"/>
      <c r="I51" s="128"/>
      <c r="J51" s="128"/>
      <c r="K51" s="128"/>
    </row>
    <row r="52" ht="27" customHeight="true" spans="1:11">
      <c r="A52" s="118" t="s">
        <v>2131</v>
      </c>
      <c r="B52" s="118"/>
      <c r="C52" s="118"/>
      <c r="D52" s="118"/>
      <c r="E52" s="118"/>
      <c r="F52" s="118"/>
      <c r="G52" s="118"/>
      <c r="H52" s="118"/>
      <c r="I52" s="118"/>
      <c r="J52" s="118"/>
      <c r="K52" s="118"/>
    </row>
  </sheetData>
  <mergeCells count="44">
    <mergeCell ref="A1:K1"/>
    <mergeCell ref="A2:K2"/>
    <mergeCell ref="A3:K3"/>
    <mergeCell ref="F4:J4"/>
    <mergeCell ref="F5:G5"/>
    <mergeCell ref="D6:E6"/>
    <mergeCell ref="F6:G6"/>
    <mergeCell ref="D7:E7"/>
    <mergeCell ref="F7:G7"/>
    <mergeCell ref="D8:E8"/>
    <mergeCell ref="F8:G8"/>
    <mergeCell ref="D9:E9"/>
    <mergeCell ref="F9:G9"/>
    <mergeCell ref="A10:C10"/>
    <mergeCell ref="D10:E10"/>
    <mergeCell ref="F10:G10"/>
    <mergeCell ref="D11:E11"/>
    <mergeCell ref="F11:G11"/>
    <mergeCell ref="D12:E12"/>
    <mergeCell ref="F12:H12"/>
    <mergeCell ref="D13:E13"/>
    <mergeCell ref="F13:H13"/>
    <mergeCell ref="F14:I14"/>
    <mergeCell ref="F15:G15"/>
    <mergeCell ref="H15:I15"/>
    <mergeCell ref="A49:K49"/>
    <mergeCell ref="A50:K50"/>
    <mergeCell ref="A51:K51"/>
    <mergeCell ref="A52:K52"/>
    <mergeCell ref="A17:A32"/>
    <mergeCell ref="A33:A48"/>
    <mergeCell ref="B17:B24"/>
    <mergeCell ref="B25:B32"/>
    <mergeCell ref="B33:B40"/>
    <mergeCell ref="B41:B48"/>
    <mergeCell ref="K4:K5"/>
    <mergeCell ref="A4:C5"/>
    <mergeCell ref="D4:E5"/>
    <mergeCell ref="A6:B7"/>
    <mergeCell ref="A8:B9"/>
    <mergeCell ref="A11:B13"/>
    <mergeCell ref="A14:C16"/>
    <mergeCell ref="D14:E15"/>
    <mergeCell ref="J14:K15"/>
  </mergeCells>
  <printOptions horizontalCentered="true"/>
  <pageMargins left="0.47" right="0.47" top="0.79" bottom="0.39" header="0.51" footer="0.51"/>
  <pageSetup paperSize="9" scale="66" fitToWidth="0" fitToHeight="0" orientation="portrait" useFirstPageNumber="true" horizontalDpi="6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J21" sqref="J21"/>
    </sheetView>
  </sheetViews>
  <sheetFormatPr defaultColWidth="9.03333333333333" defaultRowHeight="15.75"/>
  <cols>
    <col min="1" max="1" width="5.25" style="33" customWidth="true"/>
    <col min="2" max="2" width="9.375" style="33" customWidth="true"/>
    <col min="3" max="3" width="5.875" style="33" customWidth="true"/>
    <col min="4" max="4" width="15.5" style="33" customWidth="true"/>
    <col min="5" max="5" width="6.375" style="33" customWidth="true"/>
    <col min="6" max="6" width="9.875" style="33" customWidth="true"/>
    <col min="7" max="7" width="10.25" style="33" customWidth="true"/>
    <col min="8" max="8" width="9.375" style="33" customWidth="true"/>
    <col min="9" max="16384" width="9.03333333333333" style="33"/>
  </cols>
  <sheetData>
    <row r="1" ht="23" customHeight="true" spans="1:7">
      <c r="A1" s="191" t="s">
        <v>2132</v>
      </c>
      <c r="B1" s="191"/>
      <c r="C1" s="191"/>
      <c r="D1" s="191"/>
      <c r="E1" s="191"/>
      <c r="F1" s="191"/>
      <c r="G1" s="191"/>
    </row>
    <row r="2" s="213" customFormat="true" ht="30" customHeight="true" spans="1:9">
      <c r="A2" s="153" t="s">
        <v>2133</v>
      </c>
      <c r="B2" s="153"/>
      <c r="C2" s="153"/>
      <c r="D2" s="153"/>
      <c r="E2" s="153"/>
      <c r="F2" s="153"/>
      <c r="G2" s="153"/>
      <c r="H2" s="153"/>
      <c r="I2" s="153"/>
    </row>
    <row r="3" ht="48" customHeight="true" spans="1:9">
      <c r="A3" s="126" t="s">
        <v>2</v>
      </c>
      <c r="B3" s="126" t="s">
        <v>2134</v>
      </c>
      <c r="C3" s="126" t="s">
        <v>2135</v>
      </c>
      <c r="D3" s="126" t="s">
        <v>4</v>
      </c>
      <c r="E3" s="126" t="s">
        <v>17</v>
      </c>
      <c r="F3" s="126" t="s">
        <v>2136</v>
      </c>
      <c r="G3" s="126" t="s">
        <v>2137</v>
      </c>
      <c r="H3" s="126" t="s">
        <v>2138</v>
      </c>
      <c r="I3" s="126" t="s">
        <v>2139</v>
      </c>
    </row>
    <row r="4" spans="1:9">
      <c r="A4" s="138">
        <v>1</v>
      </c>
      <c r="B4" s="135" t="s">
        <v>2140</v>
      </c>
      <c r="C4" s="135"/>
      <c r="D4" s="135"/>
      <c r="E4" s="135"/>
      <c r="F4" s="174"/>
      <c r="G4" s="174"/>
      <c r="H4" s="174"/>
      <c r="I4" s="174"/>
    </row>
    <row r="5" spans="1:9">
      <c r="A5" s="214">
        <v>2</v>
      </c>
      <c r="B5" s="174"/>
      <c r="C5" s="174"/>
      <c r="D5" s="174"/>
      <c r="E5" s="174"/>
      <c r="F5" s="174"/>
      <c r="G5" s="174"/>
      <c r="H5" s="174"/>
      <c r="I5" s="174"/>
    </row>
    <row r="6" spans="1:9">
      <c r="A6" s="214">
        <v>3</v>
      </c>
      <c r="B6" s="174"/>
      <c r="C6" s="174"/>
      <c r="D6" s="174"/>
      <c r="E6" s="174"/>
      <c r="F6" s="174"/>
      <c r="G6" s="174"/>
      <c r="H6" s="174"/>
      <c r="I6" s="174"/>
    </row>
    <row r="7" spans="1:9">
      <c r="A7" s="214">
        <v>4</v>
      </c>
      <c r="B7" s="174"/>
      <c r="C7" s="174"/>
      <c r="D7" s="174"/>
      <c r="E7" s="174"/>
      <c r="F7" s="174"/>
      <c r="G7" s="174"/>
      <c r="H7" s="174"/>
      <c r="I7" s="174"/>
    </row>
    <row r="8" spans="1:9">
      <c r="A8" s="214">
        <v>5</v>
      </c>
      <c r="B8" s="174"/>
      <c r="C8" s="174"/>
      <c r="D8" s="174"/>
      <c r="E8" s="174"/>
      <c r="F8" s="174"/>
      <c r="G8" s="174"/>
      <c r="H8" s="174"/>
      <c r="I8" s="174"/>
    </row>
    <row r="9" spans="1:9">
      <c r="A9" s="214" t="s">
        <v>2141</v>
      </c>
      <c r="B9" s="174"/>
      <c r="C9" s="174"/>
      <c r="D9" s="174"/>
      <c r="E9" s="174"/>
      <c r="F9" s="174"/>
      <c r="G9" s="174"/>
      <c r="H9" s="174"/>
      <c r="I9" s="174"/>
    </row>
    <row r="10" spans="1:9">
      <c r="A10" s="174"/>
      <c r="B10" s="174"/>
      <c r="C10" s="174"/>
      <c r="D10" s="174"/>
      <c r="E10" s="174"/>
      <c r="F10" s="174"/>
      <c r="G10" s="174"/>
      <c r="H10" s="174"/>
      <c r="I10" s="174"/>
    </row>
    <row r="11" ht="92" customHeight="true" spans="1:9">
      <c r="A11" s="118" t="s">
        <v>2142</v>
      </c>
      <c r="B11" s="118"/>
      <c r="C11" s="118"/>
      <c r="D11" s="118"/>
      <c r="E11" s="118"/>
      <c r="F11" s="118"/>
      <c r="G11" s="118"/>
      <c r="H11" s="118"/>
      <c r="I11" s="118"/>
    </row>
    <row r="12" ht="40" customHeight="true" spans="1:9">
      <c r="A12" s="215" t="s">
        <v>2143</v>
      </c>
      <c r="B12" s="215"/>
      <c r="C12" s="215"/>
      <c r="D12" s="215"/>
      <c r="E12" s="215"/>
      <c r="F12" s="215"/>
      <c r="G12" s="215"/>
      <c r="H12" s="215"/>
      <c r="I12" s="215"/>
    </row>
  </sheetData>
  <mergeCells count="4">
    <mergeCell ref="A1:G1"/>
    <mergeCell ref="A2:I2"/>
    <mergeCell ref="A11:I11"/>
    <mergeCell ref="A12:I12"/>
  </mergeCells>
  <pageMargins left="0.75" right="0.75" top="0.98" bottom="0.98" header="0.51" footer="0.51"/>
  <pageSetup paperSize="9" fitToWidth="0" fitToHeight="0" orientation="portrait" useFirstPageNumber="true" horizontalDpi="6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42"/>
  <sheetViews>
    <sheetView workbookViewId="0">
      <pane ySplit="5" topLeftCell="A6" activePane="bottomLeft" state="frozen"/>
      <selection/>
      <selection pane="bottomLeft" activeCell="S34" sqref="S34"/>
    </sheetView>
  </sheetViews>
  <sheetFormatPr defaultColWidth="9" defaultRowHeight="15.75"/>
  <cols>
    <col min="1" max="1" width="9" style="33"/>
    <col min="2" max="2" width="6.75" style="33" customWidth="true"/>
    <col min="3" max="3" width="15.5" style="33" customWidth="true"/>
    <col min="4" max="9" width="10.75" style="33" customWidth="true"/>
    <col min="10" max="10" width="11.875" style="33" customWidth="true"/>
    <col min="11" max="15" width="10.75" style="33" customWidth="true"/>
    <col min="16" max="16" width="6.125" style="33" customWidth="true"/>
    <col min="17" max="17" width="6.875" style="33" customWidth="true"/>
    <col min="18" max="18" width="8" style="33" customWidth="true"/>
    <col min="19" max="19" width="4.5" style="33" customWidth="true"/>
    <col min="20" max="16384" width="9" style="33"/>
  </cols>
  <sheetData>
    <row r="1" ht="21" customHeight="true" spans="1:17">
      <c r="A1" s="33" t="s">
        <v>2144</v>
      </c>
      <c r="B1" s="191"/>
      <c r="C1" s="191"/>
      <c r="D1" s="191"/>
      <c r="E1" s="191"/>
      <c r="F1" s="191"/>
      <c r="G1" s="191"/>
      <c r="H1" s="191"/>
      <c r="I1" s="191"/>
      <c r="J1" s="191"/>
      <c r="K1" s="191"/>
      <c r="L1" s="191"/>
      <c r="M1" s="191"/>
      <c r="N1" s="191"/>
      <c r="O1" s="191"/>
      <c r="P1" s="152"/>
      <c r="Q1" s="152"/>
    </row>
    <row r="2" ht="21" customHeight="true" spans="2:17">
      <c r="B2" s="154" t="s">
        <v>2145</v>
      </c>
      <c r="C2" s="154"/>
      <c r="D2" s="154"/>
      <c r="E2" s="154"/>
      <c r="F2" s="154"/>
      <c r="G2" s="154"/>
      <c r="H2" s="154"/>
      <c r="I2" s="154"/>
      <c r="J2" s="154"/>
      <c r="K2" s="154"/>
      <c r="L2" s="154"/>
      <c r="M2" s="154"/>
      <c r="N2" s="154"/>
      <c r="O2" s="154"/>
      <c r="P2" s="152"/>
      <c r="Q2" s="152"/>
    </row>
    <row r="3" ht="26.1" customHeight="true" spans="3:23">
      <c r="C3" s="163"/>
      <c r="D3" s="163"/>
      <c r="E3" s="163"/>
      <c r="F3" s="203"/>
      <c r="G3" s="203"/>
      <c r="H3" s="203"/>
      <c r="I3" s="203"/>
      <c r="J3" s="203"/>
      <c r="K3" s="203"/>
      <c r="L3" s="203"/>
      <c r="M3" s="203"/>
      <c r="N3" s="203"/>
      <c r="O3" s="203"/>
      <c r="P3" s="211"/>
      <c r="Q3" s="211"/>
      <c r="R3" s="211"/>
      <c r="S3" s="211"/>
      <c r="T3" s="211"/>
      <c r="U3" s="211"/>
      <c r="V3" s="211"/>
      <c r="W3" s="211"/>
    </row>
    <row r="4" ht="27" customHeight="true" spans="1:15">
      <c r="A4" s="192" t="s">
        <v>2146</v>
      </c>
      <c r="B4" s="192"/>
      <c r="C4" s="192"/>
      <c r="D4" s="192"/>
      <c r="E4" s="192"/>
      <c r="F4" s="192"/>
      <c r="G4" s="192"/>
      <c r="H4" s="192"/>
      <c r="I4" s="192"/>
      <c r="J4" s="192"/>
      <c r="K4" s="192"/>
      <c r="L4" s="192"/>
      <c r="M4" s="192"/>
      <c r="N4" s="192"/>
      <c r="O4" s="212"/>
    </row>
    <row r="5" ht="38.1" customHeight="true" spans="1:14">
      <c r="A5" s="151" t="s">
        <v>2147</v>
      </c>
      <c r="B5" s="192" t="s">
        <v>2</v>
      </c>
      <c r="C5" s="192" t="s">
        <v>2148</v>
      </c>
      <c r="D5" s="192" t="s">
        <v>2149</v>
      </c>
      <c r="E5" s="192" t="s">
        <v>2150</v>
      </c>
      <c r="F5" s="192" t="s">
        <v>2151</v>
      </c>
      <c r="G5" s="192" t="s">
        <v>2152</v>
      </c>
      <c r="H5" s="192" t="s">
        <v>2153</v>
      </c>
      <c r="I5" s="192" t="s">
        <v>2154</v>
      </c>
      <c r="J5" s="192" t="s">
        <v>2155</v>
      </c>
      <c r="K5" s="192" t="s">
        <v>2156</v>
      </c>
      <c r="L5" s="192" t="s">
        <v>2157</v>
      </c>
      <c r="M5" s="192" t="s">
        <v>2158</v>
      </c>
      <c r="N5" s="192" t="s">
        <v>2159</v>
      </c>
    </row>
    <row r="6" ht="45" customHeight="true" spans="1:15">
      <c r="A6" s="39" t="s">
        <v>80</v>
      </c>
      <c r="B6" s="193">
        <v>1</v>
      </c>
      <c r="C6" s="193" t="s">
        <v>2160</v>
      </c>
      <c r="D6" s="193">
        <v>9143104</v>
      </c>
      <c r="E6" s="39" t="s">
        <v>2161</v>
      </c>
      <c r="F6" s="194">
        <v>16500</v>
      </c>
      <c r="G6" s="204">
        <v>0</v>
      </c>
      <c r="H6" s="194">
        <v>1510</v>
      </c>
      <c r="I6" s="39">
        <v>0</v>
      </c>
      <c r="J6" s="206">
        <v>35682</v>
      </c>
      <c r="K6" s="39">
        <v>27</v>
      </c>
      <c r="L6" s="39" t="s">
        <v>2162</v>
      </c>
      <c r="M6" s="39" t="s">
        <v>2163</v>
      </c>
      <c r="N6" s="39" t="s">
        <v>2164</v>
      </c>
      <c r="O6" s="210"/>
    </row>
    <row r="7" ht="45" customHeight="true" spans="1:15">
      <c r="A7" s="39" t="s">
        <v>80</v>
      </c>
      <c r="B7" s="193">
        <v>2</v>
      </c>
      <c r="C7" s="39" t="s">
        <v>2165</v>
      </c>
      <c r="D7" s="39">
        <v>9326756</v>
      </c>
      <c r="E7" s="205" t="s">
        <v>2161</v>
      </c>
      <c r="F7" s="194">
        <v>42208</v>
      </c>
      <c r="G7" s="204">
        <v>0</v>
      </c>
      <c r="H7" s="194">
        <v>4298</v>
      </c>
      <c r="I7" s="39">
        <v>0</v>
      </c>
      <c r="J7" s="206">
        <v>38859</v>
      </c>
      <c r="K7" s="39">
        <v>18</v>
      </c>
      <c r="L7" s="39" t="s">
        <v>2162</v>
      </c>
      <c r="M7" s="39" t="s">
        <v>2163</v>
      </c>
      <c r="N7" s="39" t="s">
        <v>2164</v>
      </c>
      <c r="O7" s="210"/>
    </row>
    <row r="8" ht="45" customHeight="true" spans="1:15">
      <c r="A8" s="39" t="s">
        <v>80</v>
      </c>
      <c r="B8" s="193">
        <v>3</v>
      </c>
      <c r="C8" s="39" t="s">
        <v>2166</v>
      </c>
      <c r="D8" s="39">
        <v>9326744</v>
      </c>
      <c r="E8" s="39" t="s">
        <v>2161</v>
      </c>
      <c r="F8" s="194">
        <v>42416</v>
      </c>
      <c r="G8" s="204">
        <v>0</v>
      </c>
      <c r="H8" s="194">
        <v>4298</v>
      </c>
      <c r="I8" s="39">
        <v>0</v>
      </c>
      <c r="J8" s="206">
        <v>38793</v>
      </c>
      <c r="K8" s="39">
        <v>18</v>
      </c>
      <c r="L8" s="39" t="s">
        <v>2162</v>
      </c>
      <c r="M8" s="39" t="s">
        <v>2163</v>
      </c>
      <c r="N8" s="39" t="s">
        <v>2164</v>
      </c>
      <c r="O8" s="210"/>
    </row>
    <row r="9" ht="45" customHeight="true" spans="1:15">
      <c r="A9" s="39" t="s">
        <v>80</v>
      </c>
      <c r="B9" s="193">
        <v>4</v>
      </c>
      <c r="C9" s="39" t="s">
        <v>2167</v>
      </c>
      <c r="D9" s="39">
        <v>9464699</v>
      </c>
      <c r="E9" s="39" t="s">
        <v>2161</v>
      </c>
      <c r="F9" s="194">
        <v>45414</v>
      </c>
      <c r="G9" s="204">
        <v>0</v>
      </c>
      <c r="H9" s="194">
        <v>4395</v>
      </c>
      <c r="I9" s="114">
        <v>0</v>
      </c>
      <c r="J9" s="206">
        <v>40305</v>
      </c>
      <c r="K9" s="39">
        <v>14</v>
      </c>
      <c r="L9" s="39" t="s">
        <v>2162</v>
      </c>
      <c r="M9" s="39" t="s">
        <v>2163</v>
      </c>
      <c r="N9" s="39" t="s">
        <v>2164</v>
      </c>
      <c r="O9" s="210"/>
    </row>
    <row r="10" ht="45" customHeight="true" spans="1:15">
      <c r="A10" s="39" t="s">
        <v>80</v>
      </c>
      <c r="B10" s="193">
        <v>5</v>
      </c>
      <c r="C10" s="39" t="s">
        <v>2168</v>
      </c>
      <c r="D10" s="39">
        <v>9339026</v>
      </c>
      <c r="E10" s="39" t="s">
        <v>2161</v>
      </c>
      <c r="F10" s="194">
        <v>6822</v>
      </c>
      <c r="G10" s="204">
        <v>0</v>
      </c>
      <c r="H10" s="194">
        <v>698</v>
      </c>
      <c r="I10" s="39">
        <v>0</v>
      </c>
      <c r="J10" s="206">
        <v>38896</v>
      </c>
      <c r="K10" s="39">
        <v>18</v>
      </c>
      <c r="L10" s="39" t="s">
        <v>2162</v>
      </c>
      <c r="M10" s="39" t="s">
        <v>2163</v>
      </c>
      <c r="N10" s="39" t="s">
        <v>2164</v>
      </c>
      <c r="O10" s="210"/>
    </row>
    <row r="11" ht="45" customHeight="true" spans="1:15">
      <c r="A11" s="39" t="s">
        <v>80</v>
      </c>
      <c r="B11" s="193">
        <v>6</v>
      </c>
      <c r="C11" s="39" t="s">
        <v>2169</v>
      </c>
      <c r="D11" s="39">
        <v>9339014</v>
      </c>
      <c r="E11" s="39" t="s">
        <v>2161</v>
      </c>
      <c r="F11" s="194">
        <v>6500</v>
      </c>
      <c r="G11" s="204">
        <v>0</v>
      </c>
      <c r="H11" s="194">
        <v>698</v>
      </c>
      <c r="I11" s="39">
        <v>0</v>
      </c>
      <c r="J11" s="206">
        <v>38860</v>
      </c>
      <c r="K11" s="39">
        <v>18</v>
      </c>
      <c r="L11" s="39" t="s">
        <v>2162</v>
      </c>
      <c r="M11" s="39" t="s">
        <v>2163</v>
      </c>
      <c r="N11" s="39" t="s">
        <v>2164</v>
      </c>
      <c r="O11" s="210"/>
    </row>
    <row r="12" ht="45" customHeight="true" spans="1:15">
      <c r="A12" s="39" t="s">
        <v>80</v>
      </c>
      <c r="B12" s="193">
        <v>7</v>
      </c>
      <c r="C12" s="194" t="s">
        <v>2170</v>
      </c>
      <c r="D12" s="39">
        <v>9714915</v>
      </c>
      <c r="E12" s="194" t="s">
        <v>2161</v>
      </c>
      <c r="F12" s="194">
        <v>40555</v>
      </c>
      <c r="G12" s="204">
        <v>0</v>
      </c>
      <c r="H12" s="194">
        <v>2444</v>
      </c>
      <c r="I12" s="193">
        <v>0</v>
      </c>
      <c r="J12" s="206">
        <v>43403</v>
      </c>
      <c r="K12" s="39">
        <v>6</v>
      </c>
      <c r="L12" s="39" t="s">
        <v>2162</v>
      </c>
      <c r="M12" s="39" t="s">
        <v>2163</v>
      </c>
      <c r="N12" s="39" t="s">
        <v>2164</v>
      </c>
      <c r="O12" s="210"/>
    </row>
    <row r="13" ht="45" customHeight="true" spans="1:15">
      <c r="A13" s="39" t="s">
        <v>80</v>
      </c>
      <c r="B13" s="193">
        <v>8</v>
      </c>
      <c r="C13" s="194" t="s">
        <v>2171</v>
      </c>
      <c r="D13" s="39">
        <v>9714927</v>
      </c>
      <c r="E13" s="194" t="s">
        <v>2161</v>
      </c>
      <c r="F13" s="194">
        <v>40560</v>
      </c>
      <c r="G13" s="204">
        <v>0</v>
      </c>
      <c r="H13" s="194">
        <v>2444</v>
      </c>
      <c r="I13" s="193">
        <v>0</v>
      </c>
      <c r="J13" s="206">
        <v>43590</v>
      </c>
      <c r="K13" s="39">
        <v>5</v>
      </c>
      <c r="L13" s="39" t="s">
        <v>2162</v>
      </c>
      <c r="M13" s="39" t="s">
        <v>2163</v>
      </c>
      <c r="N13" s="39" t="s">
        <v>2164</v>
      </c>
      <c r="O13" s="210"/>
    </row>
    <row r="14" ht="45" customHeight="true" spans="1:15">
      <c r="A14" s="195" t="s">
        <v>106</v>
      </c>
      <c r="B14" s="193">
        <v>9</v>
      </c>
      <c r="C14" s="193" t="s">
        <v>2172</v>
      </c>
      <c r="D14" s="193">
        <v>9550462</v>
      </c>
      <c r="E14" s="193" t="s">
        <v>2124</v>
      </c>
      <c r="F14" s="193">
        <v>4530.3</v>
      </c>
      <c r="G14" s="193" t="s">
        <v>2140</v>
      </c>
      <c r="H14" s="193">
        <v>285</v>
      </c>
      <c r="I14" s="193" t="s">
        <v>2140</v>
      </c>
      <c r="J14" s="207" t="s">
        <v>2173</v>
      </c>
      <c r="K14" s="193">
        <v>15</v>
      </c>
      <c r="L14" s="193" t="s">
        <v>2162</v>
      </c>
      <c r="M14" s="39" t="s">
        <v>2163</v>
      </c>
      <c r="N14" s="39" t="s">
        <v>2164</v>
      </c>
      <c r="O14" s="210"/>
    </row>
    <row r="15" ht="45" customHeight="true" spans="1:15">
      <c r="A15" s="39" t="s">
        <v>208</v>
      </c>
      <c r="B15" s="193">
        <v>10</v>
      </c>
      <c r="C15" s="193" t="s">
        <v>2174</v>
      </c>
      <c r="D15" s="193">
        <v>9604665</v>
      </c>
      <c r="E15" s="193" t="s">
        <v>2175</v>
      </c>
      <c r="F15" s="193">
        <v>47525</v>
      </c>
      <c r="G15" s="193">
        <v>0</v>
      </c>
      <c r="H15" s="193">
        <v>0</v>
      </c>
      <c r="I15" s="193">
        <v>0</v>
      </c>
      <c r="J15" s="208">
        <v>41139</v>
      </c>
      <c r="K15" s="193">
        <v>12</v>
      </c>
      <c r="L15" s="193" t="s">
        <v>2162</v>
      </c>
      <c r="M15" s="193" t="s">
        <v>2163</v>
      </c>
      <c r="N15" s="39" t="s">
        <v>2164</v>
      </c>
      <c r="O15" s="210"/>
    </row>
    <row r="16" ht="45" customHeight="true" spans="1:15">
      <c r="A16" s="39" t="s">
        <v>247</v>
      </c>
      <c r="B16" s="193">
        <v>11</v>
      </c>
      <c r="C16" s="193" t="s">
        <v>2176</v>
      </c>
      <c r="D16" s="193">
        <v>9185413</v>
      </c>
      <c r="E16" s="193" t="s">
        <v>2161</v>
      </c>
      <c r="F16" s="193">
        <v>39127.7</v>
      </c>
      <c r="G16" s="204" t="s">
        <v>180</v>
      </c>
      <c r="H16" s="193">
        <v>2732</v>
      </c>
      <c r="I16" s="193" t="s">
        <v>180</v>
      </c>
      <c r="J16" s="209" t="s">
        <v>2177</v>
      </c>
      <c r="K16" s="193">
        <v>25</v>
      </c>
      <c r="L16" s="193" t="s">
        <v>2162</v>
      </c>
      <c r="M16" s="193" t="s">
        <v>2163</v>
      </c>
      <c r="N16" s="39" t="s">
        <v>2164</v>
      </c>
      <c r="O16" s="210"/>
    </row>
    <row r="17" ht="45" customHeight="true" spans="1:15">
      <c r="A17" s="39" t="s">
        <v>247</v>
      </c>
      <c r="B17" s="193">
        <v>12</v>
      </c>
      <c r="C17" s="193" t="s">
        <v>2178</v>
      </c>
      <c r="D17" s="193">
        <v>1081075</v>
      </c>
      <c r="E17" s="193" t="s">
        <v>2161</v>
      </c>
      <c r="F17" s="193">
        <v>49286.6</v>
      </c>
      <c r="G17" s="204" t="s">
        <v>180</v>
      </c>
      <c r="H17" s="193">
        <v>2832</v>
      </c>
      <c r="I17" s="193" t="s">
        <v>180</v>
      </c>
      <c r="J17" s="209" t="s">
        <v>2179</v>
      </c>
      <c r="K17" s="193">
        <v>2</v>
      </c>
      <c r="L17" s="193" t="s">
        <v>2162</v>
      </c>
      <c r="M17" s="193" t="s">
        <v>2163</v>
      </c>
      <c r="N17" s="39" t="s">
        <v>2164</v>
      </c>
      <c r="O17" s="210"/>
    </row>
    <row r="18" ht="45" customHeight="true" spans="1:15">
      <c r="A18" s="92" t="s">
        <v>426</v>
      </c>
      <c r="B18" s="193">
        <v>13</v>
      </c>
      <c r="C18" s="193" t="s">
        <v>2180</v>
      </c>
      <c r="D18" s="193">
        <v>1033602</v>
      </c>
      <c r="E18" s="193" t="s">
        <v>2161</v>
      </c>
      <c r="F18" s="193">
        <v>29164.8</v>
      </c>
      <c r="G18" s="193">
        <v>0</v>
      </c>
      <c r="H18" s="193">
        <v>1759</v>
      </c>
      <c r="I18" s="193">
        <v>0</v>
      </c>
      <c r="J18" s="208">
        <v>45432</v>
      </c>
      <c r="K18" s="193">
        <v>1</v>
      </c>
      <c r="L18" s="193" t="s">
        <v>2162</v>
      </c>
      <c r="M18" s="193" t="s">
        <v>2163</v>
      </c>
      <c r="N18" s="39" t="s">
        <v>2164</v>
      </c>
      <c r="O18" s="210"/>
    </row>
    <row r="19" ht="45" customHeight="true" spans="1:15">
      <c r="A19" s="92" t="s">
        <v>367</v>
      </c>
      <c r="B19" s="193">
        <v>14</v>
      </c>
      <c r="C19" s="193" t="s">
        <v>2181</v>
      </c>
      <c r="D19" s="193">
        <v>9714941</v>
      </c>
      <c r="E19" s="193" t="s">
        <v>2161</v>
      </c>
      <c r="F19" s="193">
        <v>40580.8</v>
      </c>
      <c r="G19" s="193">
        <v>0</v>
      </c>
      <c r="H19" s="193">
        <v>2444</v>
      </c>
      <c r="I19" s="193">
        <v>0</v>
      </c>
      <c r="J19" s="208">
        <v>44145</v>
      </c>
      <c r="K19" s="193">
        <v>4</v>
      </c>
      <c r="L19" s="193" t="s">
        <v>2162</v>
      </c>
      <c r="M19" s="193" t="s">
        <v>2163</v>
      </c>
      <c r="N19" s="39" t="s">
        <v>2182</v>
      </c>
      <c r="O19" s="210"/>
    </row>
    <row r="20" ht="45" customHeight="true" spans="1:15">
      <c r="A20" s="92" t="s">
        <v>622</v>
      </c>
      <c r="B20" s="193">
        <v>15</v>
      </c>
      <c r="C20" s="193" t="s">
        <v>2183</v>
      </c>
      <c r="D20" s="193">
        <v>9323015</v>
      </c>
      <c r="E20" s="193" t="s">
        <v>2161</v>
      </c>
      <c r="F20" s="193">
        <v>46318.25</v>
      </c>
      <c r="G20" s="193">
        <v>0</v>
      </c>
      <c r="H20" s="193">
        <v>3586</v>
      </c>
      <c r="I20" s="193">
        <v>0</v>
      </c>
      <c r="J20" s="477" t="s">
        <v>2184</v>
      </c>
      <c r="K20" s="193">
        <v>17</v>
      </c>
      <c r="L20" s="193" t="s">
        <v>2162</v>
      </c>
      <c r="M20" s="193" t="s">
        <v>2163</v>
      </c>
      <c r="N20" s="39" t="s">
        <v>2164</v>
      </c>
      <c r="O20" s="210"/>
    </row>
    <row r="21" ht="45" customHeight="true" spans="1:15">
      <c r="A21" s="92" t="s">
        <v>622</v>
      </c>
      <c r="B21" s="193">
        <v>16</v>
      </c>
      <c r="C21" s="193" t="s">
        <v>2185</v>
      </c>
      <c r="D21" s="193">
        <v>9287895</v>
      </c>
      <c r="E21" s="193" t="s">
        <v>2161</v>
      </c>
      <c r="F21" s="193">
        <v>68188.6</v>
      </c>
      <c r="G21" s="193">
        <v>0</v>
      </c>
      <c r="H21" s="193">
        <v>5060</v>
      </c>
      <c r="I21" s="193">
        <v>0</v>
      </c>
      <c r="J21" s="477" t="s">
        <v>2186</v>
      </c>
      <c r="K21" s="193">
        <v>20</v>
      </c>
      <c r="L21" s="193" t="s">
        <v>2162</v>
      </c>
      <c r="M21" s="193" t="s">
        <v>2163</v>
      </c>
      <c r="N21" s="39" t="s">
        <v>2164</v>
      </c>
      <c r="O21" s="210"/>
    </row>
    <row r="22" ht="27" customHeight="true" spans="1:15">
      <c r="A22" s="196"/>
      <c r="B22" s="193"/>
      <c r="C22" s="193"/>
      <c r="D22" s="193"/>
      <c r="E22" s="193"/>
      <c r="F22" s="193"/>
      <c r="G22" s="193"/>
      <c r="H22" s="193"/>
      <c r="I22" s="193"/>
      <c r="J22" s="39"/>
      <c r="K22" s="193"/>
      <c r="L22" s="193"/>
      <c r="M22" s="193"/>
      <c r="N22" s="44"/>
      <c r="O22" s="210"/>
    </row>
    <row r="23" ht="26.1" customHeight="true" spans="1:15">
      <c r="A23" s="192" t="s">
        <v>2187</v>
      </c>
      <c r="B23" s="192"/>
      <c r="C23" s="192"/>
      <c r="D23" s="192"/>
      <c r="E23" s="192"/>
      <c r="F23" s="192"/>
      <c r="G23" s="192"/>
      <c r="H23" s="192"/>
      <c r="I23" s="192"/>
      <c r="J23" s="192"/>
      <c r="K23" s="192"/>
      <c r="L23" s="192"/>
      <c r="M23" s="192"/>
      <c r="N23" s="192"/>
      <c r="O23" s="192"/>
    </row>
    <row r="24" ht="42" customHeight="true" spans="1:15">
      <c r="A24" s="151" t="s">
        <v>2147</v>
      </c>
      <c r="B24" s="192" t="s">
        <v>2</v>
      </c>
      <c r="C24" s="192" t="s">
        <v>2148</v>
      </c>
      <c r="D24" s="192" t="s">
        <v>2188</v>
      </c>
      <c r="E24" s="192" t="s">
        <v>2150</v>
      </c>
      <c r="F24" s="192" t="s">
        <v>2151</v>
      </c>
      <c r="G24" s="192" t="s">
        <v>2152</v>
      </c>
      <c r="H24" s="192" t="s">
        <v>2153</v>
      </c>
      <c r="I24" s="192" t="s">
        <v>2154</v>
      </c>
      <c r="J24" s="192" t="s">
        <v>2189</v>
      </c>
      <c r="K24" s="192" t="s">
        <v>2155</v>
      </c>
      <c r="L24" s="192" t="s">
        <v>2156</v>
      </c>
      <c r="M24" s="192" t="s">
        <v>2157</v>
      </c>
      <c r="N24" s="192" t="s">
        <v>2158</v>
      </c>
      <c r="O24" s="192" t="s">
        <v>2190</v>
      </c>
    </row>
    <row r="25" ht="26.1" customHeight="true" spans="1:15">
      <c r="A25" s="41" t="s">
        <v>99</v>
      </c>
      <c r="B25" s="193">
        <v>1</v>
      </c>
      <c r="C25" s="193" t="s">
        <v>2191</v>
      </c>
      <c r="D25" s="193" t="s">
        <v>2192</v>
      </c>
      <c r="E25" s="193" t="s">
        <v>2193</v>
      </c>
      <c r="F25" s="193">
        <v>5000</v>
      </c>
      <c r="G25" s="193">
        <v>0</v>
      </c>
      <c r="H25" s="193">
        <v>265</v>
      </c>
      <c r="I25" s="193">
        <v>0</v>
      </c>
      <c r="J25" s="193">
        <v>0</v>
      </c>
      <c r="K25" s="207" t="s">
        <v>2194</v>
      </c>
      <c r="L25" s="193">
        <v>21</v>
      </c>
      <c r="M25" s="193" t="s">
        <v>2195</v>
      </c>
      <c r="N25" s="44" t="s">
        <v>2163</v>
      </c>
      <c r="O25" s="193" t="s">
        <v>2196</v>
      </c>
    </row>
    <row r="26" ht="26.1" customHeight="true" spans="1:15">
      <c r="A26" s="41" t="s">
        <v>99</v>
      </c>
      <c r="B26" s="193">
        <v>2</v>
      </c>
      <c r="C26" s="193" t="s">
        <v>2197</v>
      </c>
      <c r="D26" s="193" t="s">
        <v>2198</v>
      </c>
      <c r="E26" s="44" t="s">
        <v>2175</v>
      </c>
      <c r="F26" s="193">
        <v>8330</v>
      </c>
      <c r="G26" s="193">
        <v>0</v>
      </c>
      <c r="H26" s="193">
        <v>0</v>
      </c>
      <c r="I26" s="193">
        <v>0</v>
      </c>
      <c r="J26" s="193">
        <v>0</v>
      </c>
      <c r="K26" s="207" t="s">
        <v>2199</v>
      </c>
      <c r="L26" s="193">
        <v>16</v>
      </c>
      <c r="M26" s="193" t="s">
        <v>2195</v>
      </c>
      <c r="N26" s="44" t="s">
        <v>2163</v>
      </c>
      <c r="O26" s="193" t="s">
        <v>2196</v>
      </c>
    </row>
    <row r="27" ht="12.95" customHeight="true" spans="2:15">
      <c r="B27" s="197"/>
      <c r="C27" s="197"/>
      <c r="D27" s="197"/>
      <c r="E27" s="197"/>
      <c r="F27" s="197"/>
      <c r="G27" s="197"/>
      <c r="H27" s="197"/>
      <c r="I27" s="197"/>
      <c r="J27" s="197"/>
      <c r="K27" s="197"/>
      <c r="L27" s="210"/>
      <c r="M27" s="210"/>
      <c r="N27" s="210"/>
      <c r="O27" s="210"/>
    </row>
    <row r="28" ht="27.95" customHeight="true" spans="1:15">
      <c r="A28" s="198" t="s">
        <v>2200</v>
      </c>
      <c r="B28" s="198"/>
      <c r="C28" s="198"/>
      <c r="D28" s="198"/>
      <c r="E28" s="198"/>
      <c r="F28" s="198"/>
      <c r="G28" s="198"/>
      <c r="H28" s="198"/>
      <c r="I28" s="198"/>
      <c r="J28" s="198"/>
      <c r="K28" s="198"/>
      <c r="L28" s="198"/>
      <c r="M28" s="198"/>
      <c r="N28" s="198"/>
      <c r="O28" s="198"/>
    </row>
    <row r="29" ht="42" customHeight="true" spans="1:15">
      <c r="A29" s="151" t="s">
        <v>2147</v>
      </c>
      <c r="B29" s="192" t="s">
        <v>2</v>
      </c>
      <c r="C29" s="192" t="s">
        <v>2148</v>
      </c>
      <c r="D29" s="192" t="s">
        <v>2149</v>
      </c>
      <c r="E29" s="192" t="s">
        <v>2150</v>
      </c>
      <c r="F29" s="192" t="s">
        <v>2151</v>
      </c>
      <c r="G29" s="192" t="s">
        <v>2152</v>
      </c>
      <c r="H29" s="192" t="s">
        <v>2153</v>
      </c>
      <c r="I29" s="192" t="s">
        <v>2154</v>
      </c>
      <c r="J29" s="192" t="s">
        <v>2155</v>
      </c>
      <c r="K29" s="192" t="s">
        <v>2156</v>
      </c>
      <c r="L29" s="192" t="s">
        <v>2157</v>
      </c>
      <c r="M29" s="192" t="s">
        <v>2158</v>
      </c>
      <c r="N29" s="192" t="s">
        <v>2201</v>
      </c>
      <c r="O29" s="192" t="s">
        <v>2202</v>
      </c>
    </row>
    <row r="30" ht="24" customHeight="true" spans="1:15">
      <c r="A30" s="43"/>
      <c r="B30" s="199"/>
      <c r="C30" s="200"/>
      <c r="D30" s="200"/>
      <c r="E30" s="200"/>
      <c r="F30" s="192"/>
      <c r="G30" s="192"/>
      <c r="H30" s="192"/>
      <c r="I30" s="192"/>
      <c r="J30" s="192"/>
      <c r="K30" s="192"/>
      <c r="L30" s="200"/>
      <c r="M30" s="200"/>
      <c r="N30" s="200"/>
      <c r="O30" s="192"/>
    </row>
    <row r="31" ht="24" customHeight="true" spans="1:15">
      <c r="A31" s="43"/>
      <c r="B31" s="199"/>
      <c r="C31" s="200"/>
      <c r="D31" s="200"/>
      <c r="E31" s="200"/>
      <c r="F31" s="192"/>
      <c r="G31" s="192"/>
      <c r="H31" s="192"/>
      <c r="I31" s="192"/>
      <c r="J31" s="192"/>
      <c r="K31" s="192"/>
      <c r="L31" s="200"/>
      <c r="M31" s="200"/>
      <c r="N31" s="200"/>
      <c r="O31" s="192"/>
    </row>
    <row r="32" ht="24" customHeight="true" spans="1:15">
      <c r="A32" s="43"/>
      <c r="B32" s="199"/>
      <c r="C32" s="200"/>
      <c r="D32" s="200"/>
      <c r="E32" s="200"/>
      <c r="F32" s="192"/>
      <c r="G32" s="192"/>
      <c r="H32" s="192"/>
      <c r="I32" s="192"/>
      <c r="J32" s="192"/>
      <c r="K32" s="192"/>
      <c r="L32" s="200"/>
      <c r="M32" s="200"/>
      <c r="N32" s="200"/>
      <c r="O32" s="192"/>
    </row>
    <row r="33" ht="24" customHeight="true" spans="1:15">
      <c r="A33" s="43"/>
      <c r="B33" s="199"/>
      <c r="C33" s="200"/>
      <c r="D33" s="200"/>
      <c r="E33" s="200"/>
      <c r="F33" s="192"/>
      <c r="G33" s="192"/>
      <c r="H33" s="192"/>
      <c r="I33" s="192"/>
      <c r="J33" s="192"/>
      <c r="K33" s="192"/>
      <c r="L33" s="200"/>
      <c r="M33" s="200"/>
      <c r="N33" s="200"/>
      <c r="O33" s="192"/>
    </row>
    <row r="34" ht="18.95" customHeight="true" spans="2:15">
      <c r="B34" s="128"/>
      <c r="C34" s="128"/>
      <c r="D34" s="128"/>
      <c r="E34" s="128"/>
      <c r="F34" s="128"/>
      <c r="G34" s="128"/>
      <c r="H34" s="128"/>
      <c r="I34" s="128"/>
      <c r="J34" s="128"/>
      <c r="K34" s="128"/>
      <c r="L34" s="128"/>
      <c r="M34" s="128"/>
      <c r="N34" s="128"/>
      <c r="O34" s="128"/>
    </row>
    <row r="35" ht="20.1" customHeight="true" spans="2:24">
      <c r="B35" s="201" t="s">
        <v>2203</v>
      </c>
      <c r="C35" s="201"/>
      <c r="D35" s="201"/>
      <c r="E35" s="201"/>
      <c r="F35" s="201"/>
      <c r="G35" s="201"/>
      <c r="H35" s="201"/>
      <c r="I35" s="201"/>
      <c r="J35" s="201"/>
      <c r="K35" s="201"/>
      <c r="L35" s="201"/>
      <c r="M35" s="201"/>
      <c r="N35" s="201"/>
      <c r="O35" s="201"/>
      <c r="P35" s="152"/>
      <c r="Q35" s="152"/>
      <c r="R35" s="152"/>
      <c r="S35" s="152"/>
      <c r="T35" s="152"/>
      <c r="U35" s="152"/>
      <c r="V35" s="152"/>
      <c r="W35" s="152"/>
      <c r="X35" s="152"/>
    </row>
    <row r="36" ht="20.1" customHeight="true" spans="2:15">
      <c r="B36" s="70" t="s">
        <v>2204</v>
      </c>
      <c r="C36" s="70"/>
      <c r="D36" s="70"/>
      <c r="E36" s="70"/>
      <c r="F36" s="70"/>
      <c r="G36" s="70"/>
      <c r="H36" s="70"/>
      <c r="I36" s="70"/>
      <c r="J36" s="70"/>
      <c r="K36" s="70"/>
      <c r="L36" s="70"/>
      <c r="M36" s="70"/>
      <c r="N36" s="70"/>
      <c r="O36" s="70"/>
    </row>
    <row r="37" ht="42" customHeight="true" spans="2:15">
      <c r="B37" s="202" t="s">
        <v>2205</v>
      </c>
      <c r="C37" s="202"/>
      <c r="D37" s="202"/>
      <c r="E37" s="202"/>
      <c r="F37" s="202"/>
      <c r="G37" s="202"/>
      <c r="H37" s="202"/>
      <c r="I37" s="202"/>
      <c r="J37" s="202"/>
      <c r="K37" s="202"/>
      <c r="L37" s="202"/>
      <c r="M37" s="202"/>
      <c r="N37" s="202"/>
      <c r="O37" s="202"/>
    </row>
    <row r="38" ht="20.1" customHeight="true" spans="2:24">
      <c r="B38" s="70" t="s">
        <v>2206</v>
      </c>
      <c r="C38" s="70"/>
      <c r="D38" s="70"/>
      <c r="E38" s="70"/>
      <c r="F38" s="70"/>
      <c r="G38" s="70"/>
      <c r="H38" s="70"/>
      <c r="I38" s="70"/>
      <c r="J38" s="70"/>
      <c r="K38" s="70"/>
      <c r="L38" s="70"/>
      <c r="M38" s="70"/>
      <c r="N38" s="70"/>
      <c r="O38" s="70"/>
      <c r="P38" s="152"/>
      <c r="Q38" s="152"/>
      <c r="R38" s="152"/>
      <c r="S38" s="152"/>
      <c r="T38" s="152"/>
      <c r="U38" s="152"/>
      <c r="V38" s="152"/>
      <c r="W38" s="152"/>
      <c r="X38" s="152"/>
    </row>
    <row r="39" ht="20.1" customHeight="true" spans="2:15">
      <c r="B39" s="70" t="s">
        <v>2207</v>
      </c>
      <c r="C39" s="70"/>
      <c r="D39" s="70"/>
      <c r="E39" s="70"/>
      <c r="F39" s="70"/>
      <c r="G39" s="70"/>
      <c r="H39" s="70"/>
      <c r="I39" s="70"/>
      <c r="J39" s="70"/>
      <c r="K39" s="70"/>
      <c r="L39" s="70"/>
      <c r="M39" s="70"/>
      <c r="N39" s="70"/>
      <c r="O39" s="70"/>
    </row>
    <row r="40" ht="20.1" customHeight="true" spans="2:15">
      <c r="B40" s="70" t="s">
        <v>2208</v>
      </c>
      <c r="C40" s="70"/>
      <c r="D40" s="70"/>
      <c r="E40" s="70"/>
      <c r="F40" s="70"/>
      <c r="G40" s="70"/>
      <c r="H40" s="70"/>
      <c r="I40" s="70"/>
      <c r="J40" s="70"/>
      <c r="K40" s="70"/>
      <c r="L40" s="70"/>
      <c r="M40" s="70"/>
      <c r="N40" s="70"/>
      <c r="O40" s="70"/>
    </row>
    <row r="41" ht="20.1" customHeight="true" spans="2:15">
      <c r="B41" s="70" t="s">
        <v>2209</v>
      </c>
      <c r="C41" s="70"/>
      <c r="D41" s="70"/>
      <c r="E41" s="70"/>
      <c r="F41" s="70"/>
      <c r="G41" s="70"/>
      <c r="H41" s="70"/>
      <c r="I41" s="70"/>
      <c r="J41" s="70"/>
      <c r="K41" s="70"/>
      <c r="L41" s="70"/>
      <c r="M41" s="70"/>
      <c r="N41" s="70"/>
      <c r="O41" s="70"/>
    </row>
    <row r="42" ht="20.1" customHeight="true"/>
  </sheetData>
  <mergeCells count="8">
    <mergeCell ref="B1:O1"/>
    <mergeCell ref="B2:O2"/>
    <mergeCell ref="A4:N4"/>
    <mergeCell ref="A23:O23"/>
    <mergeCell ref="A28:O28"/>
    <mergeCell ref="B37:O37"/>
    <mergeCell ref="B38:O38"/>
    <mergeCell ref="B39:O39"/>
  </mergeCells>
  <dataValidations count="5">
    <dataValidation type="list" allowBlank="1" showInputMessage="1" showErrorMessage="1" sqref="O25 O26">
      <formula1>"仅港澳,内贸+港澳,内贸+外贸+港澳"</formula1>
    </dataValidation>
    <dataValidation type="list" allowBlank="1" showInputMessage="1" showErrorMessage="1" sqref="N15 N16 N17 N18 N19 N22 N6:N13 N20:N21">
      <formula1>"仅外贸,内外贸兼营"</formula1>
    </dataValidation>
    <dataValidation type="list" allowBlank="1" showInputMessage="1" showErrorMessage="1" sqref="M15 M16 M17 M18">
      <formula1>"自有,光租"</formula1>
    </dataValidation>
    <dataValidation type="list" allowBlank="1" showInputMessage="1" showErrorMessage="1" sqref="L15 L18 L19 L22 L30 L31 L32 L33 L6:L13 L16:L17 L20:L21">
      <formula1>"营运,闲置"</formula1>
    </dataValidation>
    <dataValidation type="list" allowBlank="1" showInputMessage="1" showErrorMessage="1" sqref="N14 M19 M22 M30 M31 M32 M33 M6:M13 M20:M21">
      <formula1>"自由,光租"</formula1>
    </dataValidation>
  </dataValidations>
  <pageMargins left="0.39" right="0.47" top="0.79" bottom="0.47" header="0.51" footer="0.31"/>
  <pageSetup paperSize="9" scale="54" fitToWidth="0"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topLeftCell="A10" workbookViewId="0">
      <selection activeCell="N7" sqref="N7"/>
    </sheetView>
  </sheetViews>
  <sheetFormatPr defaultColWidth="9" defaultRowHeight="15.75"/>
  <cols>
    <col min="1" max="1" width="6.875" style="178" customWidth="true"/>
    <col min="2" max="2" width="8.5" style="178" customWidth="true"/>
    <col min="3" max="3" width="21.875" style="178" customWidth="true"/>
    <col min="4" max="4" width="16.25" style="178" customWidth="true"/>
    <col min="5" max="5" width="10.5" style="178" customWidth="true"/>
    <col min="6" max="6" width="9" style="178"/>
    <col min="7" max="7" width="11.25" style="178" customWidth="true"/>
    <col min="8" max="11" width="9" style="178"/>
    <col min="12" max="12" width="16.75" style="178" customWidth="true"/>
    <col min="13" max="252" width="9" style="178"/>
    <col min="253" max="16384" width="9" style="179"/>
  </cols>
  <sheetData>
    <row r="1" s="178" customFormat="true" ht="23.1" customHeight="true" spans="1:1">
      <c r="A1" s="178" t="s">
        <v>2210</v>
      </c>
    </row>
    <row r="2" s="178" customFormat="true" ht="45" customHeight="true" spans="1:12">
      <c r="A2" s="180" t="s">
        <v>2211</v>
      </c>
      <c r="B2" s="180"/>
      <c r="C2" s="180"/>
      <c r="D2" s="180"/>
      <c r="E2" s="180"/>
      <c r="F2" s="180"/>
      <c r="G2" s="180"/>
      <c r="H2" s="180"/>
      <c r="I2" s="180"/>
      <c r="J2" s="180"/>
      <c r="K2" s="180"/>
      <c r="L2" s="180"/>
    </row>
    <row r="3" s="178" customFormat="true" ht="55.5" customHeight="true" spans="1:12">
      <c r="A3" s="181" t="s">
        <v>2</v>
      </c>
      <c r="B3" s="181" t="s">
        <v>3</v>
      </c>
      <c r="C3" s="181" t="s">
        <v>2212</v>
      </c>
      <c r="D3" s="181" t="s">
        <v>2213</v>
      </c>
      <c r="E3" s="181" t="s">
        <v>2214</v>
      </c>
      <c r="F3" s="181" t="s">
        <v>2215</v>
      </c>
      <c r="G3" s="181" t="s">
        <v>2216</v>
      </c>
      <c r="H3" s="181" t="s">
        <v>2217</v>
      </c>
      <c r="I3" s="181" t="s">
        <v>2218</v>
      </c>
      <c r="J3" s="181" t="s">
        <v>2219</v>
      </c>
      <c r="K3" s="181" t="s">
        <v>2220</v>
      </c>
      <c r="L3" s="181" t="s">
        <v>2221</v>
      </c>
    </row>
    <row r="4" s="178" customFormat="true" ht="43" customHeight="true" spans="1:12">
      <c r="A4" s="95">
        <v>1</v>
      </c>
      <c r="B4" s="95" t="s">
        <v>80</v>
      </c>
      <c r="C4" s="39" t="s">
        <v>2222</v>
      </c>
      <c r="D4" s="95" t="s">
        <v>2223</v>
      </c>
      <c r="E4" s="95" t="s">
        <v>76</v>
      </c>
      <c r="F4" s="95" t="s">
        <v>76</v>
      </c>
      <c r="G4" s="39" t="s">
        <v>2224</v>
      </c>
      <c r="H4" s="39" t="s">
        <v>2225</v>
      </c>
      <c r="I4" s="39" t="s">
        <v>2226</v>
      </c>
      <c r="J4" s="39" t="s">
        <v>77</v>
      </c>
      <c r="K4" s="39" t="s">
        <v>77</v>
      </c>
      <c r="L4" s="39"/>
    </row>
    <row r="5" s="178" customFormat="true" ht="54" customHeight="true" spans="1:12">
      <c r="A5" s="95">
        <v>2</v>
      </c>
      <c r="B5" s="95" t="s">
        <v>106</v>
      </c>
      <c r="C5" s="39" t="s">
        <v>2222</v>
      </c>
      <c r="D5" s="95" t="s">
        <v>2223</v>
      </c>
      <c r="E5" s="95" t="s">
        <v>76</v>
      </c>
      <c r="F5" s="95" t="s">
        <v>76</v>
      </c>
      <c r="G5" s="39" t="s">
        <v>2227</v>
      </c>
      <c r="H5" s="39" t="s">
        <v>2228</v>
      </c>
      <c r="I5" s="39" t="s">
        <v>2229</v>
      </c>
      <c r="J5" s="39" t="s">
        <v>77</v>
      </c>
      <c r="K5" s="39" t="s">
        <v>77</v>
      </c>
      <c r="L5" s="39"/>
    </row>
    <row r="6" s="178" customFormat="true" ht="43" customHeight="true" spans="1:12">
      <c r="A6" s="95">
        <v>3</v>
      </c>
      <c r="B6" s="95" t="s">
        <v>99</v>
      </c>
      <c r="C6" s="39" t="s">
        <v>2222</v>
      </c>
      <c r="D6" s="95" t="s">
        <v>2230</v>
      </c>
      <c r="E6" s="95" t="s">
        <v>76</v>
      </c>
      <c r="F6" s="95" t="s">
        <v>76</v>
      </c>
      <c r="G6" s="39">
        <v>0</v>
      </c>
      <c r="H6" s="39">
        <v>0</v>
      </c>
      <c r="I6" s="39">
        <v>0</v>
      </c>
      <c r="J6" s="39" t="s">
        <v>77</v>
      </c>
      <c r="K6" s="39" t="s">
        <v>77</v>
      </c>
      <c r="L6" s="39"/>
    </row>
    <row r="7" s="178" customFormat="true" ht="43" customHeight="true" spans="1:12">
      <c r="A7" s="95">
        <v>4</v>
      </c>
      <c r="B7" s="95" t="s">
        <v>247</v>
      </c>
      <c r="C7" s="39" t="s">
        <v>2222</v>
      </c>
      <c r="D7" s="95" t="s">
        <v>2223</v>
      </c>
      <c r="E7" s="95" t="s">
        <v>76</v>
      </c>
      <c r="F7" s="39" t="s">
        <v>76</v>
      </c>
      <c r="G7" s="39" t="s">
        <v>2231</v>
      </c>
      <c r="H7" s="39" t="s">
        <v>2232</v>
      </c>
      <c r="I7" s="39" t="s">
        <v>2233</v>
      </c>
      <c r="J7" s="39" t="s">
        <v>77</v>
      </c>
      <c r="K7" s="39" t="s">
        <v>77</v>
      </c>
      <c r="L7" s="39"/>
    </row>
    <row r="8" s="178" customFormat="true" ht="43" customHeight="true" spans="1:12">
      <c r="A8" s="95">
        <v>5</v>
      </c>
      <c r="B8" s="39" t="s">
        <v>208</v>
      </c>
      <c r="C8" s="39" t="s">
        <v>2222</v>
      </c>
      <c r="D8" s="95" t="s">
        <v>2223</v>
      </c>
      <c r="E8" s="95" t="s">
        <v>76</v>
      </c>
      <c r="F8" s="39" t="s">
        <v>76</v>
      </c>
      <c r="G8" s="39" t="s">
        <v>2234</v>
      </c>
      <c r="H8" s="39" t="s">
        <v>2235</v>
      </c>
      <c r="I8" s="39" t="s">
        <v>2236</v>
      </c>
      <c r="J8" s="39" t="s">
        <v>77</v>
      </c>
      <c r="K8" s="39" t="s">
        <v>77</v>
      </c>
      <c r="L8" s="39"/>
    </row>
    <row r="9" s="178" customFormat="true" ht="43" customHeight="true" spans="1:12">
      <c r="A9" s="95">
        <v>6</v>
      </c>
      <c r="B9" s="39" t="s">
        <v>426</v>
      </c>
      <c r="C9" s="39" t="s">
        <v>2222</v>
      </c>
      <c r="D9" s="95" t="s">
        <v>2223</v>
      </c>
      <c r="E9" s="95" t="s">
        <v>76</v>
      </c>
      <c r="F9" s="39" t="s">
        <v>76</v>
      </c>
      <c r="G9" s="40" t="s">
        <v>2237</v>
      </c>
      <c r="H9" s="40" t="s">
        <v>2238</v>
      </c>
      <c r="I9" s="40" t="s">
        <v>2239</v>
      </c>
      <c r="J9" s="39" t="s">
        <v>77</v>
      </c>
      <c r="K9" s="39" t="s">
        <v>77</v>
      </c>
      <c r="L9" s="39"/>
    </row>
    <row r="10" s="178" customFormat="true" ht="43" customHeight="true" spans="1:12">
      <c r="A10" s="95">
        <v>7</v>
      </c>
      <c r="B10" s="39" t="s">
        <v>367</v>
      </c>
      <c r="C10" s="39" t="s">
        <v>2222</v>
      </c>
      <c r="D10" s="95" t="s">
        <v>2223</v>
      </c>
      <c r="E10" s="95" t="s">
        <v>76</v>
      </c>
      <c r="F10" s="39" t="s">
        <v>76</v>
      </c>
      <c r="G10" s="40" t="s">
        <v>2240</v>
      </c>
      <c r="H10" s="40" t="s">
        <v>2241</v>
      </c>
      <c r="I10" s="40" t="s">
        <v>2242</v>
      </c>
      <c r="J10" s="39" t="s">
        <v>77</v>
      </c>
      <c r="K10" s="39" t="s">
        <v>77</v>
      </c>
      <c r="L10" s="39"/>
    </row>
    <row r="11" s="178" customFormat="true" ht="43" customHeight="true" spans="1:12">
      <c r="A11" s="95">
        <v>8</v>
      </c>
      <c r="B11" s="39" t="s">
        <v>622</v>
      </c>
      <c r="C11" s="39" t="s">
        <v>2222</v>
      </c>
      <c r="D11" s="95" t="s">
        <v>2223</v>
      </c>
      <c r="E11" s="95" t="s">
        <v>76</v>
      </c>
      <c r="F11" s="39" t="s">
        <v>76</v>
      </c>
      <c r="G11" s="40" t="s">
        <v>2243</v>
      </c>
      <c r="H11" s="40" t="s">
        <v>2244</v>
      </c>
      <c r="I11" s="40" t="s">
        <v>2245</v>
      </c>
      <c r="J11" s="39" t="s">
        <v>77</v>
      </c>
      <c r="K11" s="39" t="s">
        <v>77</v>
      </c>
      <c r="L11" s="39"/>
    </row>
    <row r="12" s="178" customFormat="true" ht="27" customHeight="true" spans="1:8">
      <c r="A12" s="182"/>
      <c r="B12" s="182"/>
      <c r="C12" s="182"/>
      <c r="D12" s="182"/>
      <c r="E12" s="182"/>
      <c r="F12" s="182"/>
      <c r="G12" s="182"/>
      <c r="H12" s="182"/>
    </row>
    <row r="13" s="178" customFormat="true" ht="27" customHeight="true" spans="1:8">
      <c r="A13" s="182" t="s">
        <v>2246</v>
      </c>
      <c r="B13" s="182"/>
      <c r="C13" s="182"/>
      <c r="D13" s="182"/>
      <c r="E13" s="182"/>
      <c r="F13" s="182"/>
      <c r="G13" s="182"/>
      <c r="H13" s="182"/>
    </row>
    <row r="14" s="178" customFormat="true" ht="21.95" customHeight="true" spans="3:6">
      <c r="C14" s="183"/>
      <c r="D14" s="183"/>
      <c r="E14" s="183"/>
      <c r="F14" s="183"/>
    </row>
    <row r="15" s="178" customFormat="true" spans="3:6">
      <c r="C15" s="183"/>
      <c r="D15" s="183"/>
      <c r="E15" s="183"/>
      <c r="F15" s="183"/>
    </row>
    <row r="16" s="111" customFormat="true" ht="42.95" customHeight="true" spans="1:8">
      <c r="A16" s="184" t="s">
        <v>2247</v>
      </c>
      <c r="B16" s="184"/>
      <c r="C16" s="184"/>
      <c r="D16" s="184"/>
      <c r="E16" s="184"/>
      <c r="F16" s="184"/>
      <c r="G16" s="184"/>
      <c r="H16" s="184"/>
    </row>
    <row r="17" s="178" customFormat="true" ht="30.95" customHeight="true" spans="1:8">
      <c r="A17" s="185" t="s">
        <v>2095</v>
      </c>
      <c r="B17" s="185"/>
      <c r="C17" s="185" t="s">
        <v>2248</v>
      </c>
      <c r="D17" s="185"/>
      <c r="E17" s="185"/>
      <c r="F17" s="185"/>
      <c r="G17" s="185" t="s">
        <v>2097</v>
      </c>
      <c r="H17" s="185"/>
    </row>
    <row r="18" s="178" customFormat="true" ht="56.1" customHeight="true" spans="1:8">
      <c r="A18" s="185"/>
      <c r="B18" s="185"/>
      <c r="C18" s="186" t="s">
        <v>2249</v>
      </c>
      <c r="D18" s="185" t="s">
        <v>2250</v>
      </c>
      <c r="E18" s="185"/>
      <c r="F18" s="186" t="s">
        <v>2251</v>
      </c>
      <c r="G18" s="185"/>
      <c r="H18" s="185"/>
    </row>
    <row r="19" s="178" customFormat="true" ht="65.1" customHeight="true" spans="1:8">
      <c r="A19" s="187">
        <v>8</v>
      </c>
      <c r="B19" s="187"/>
      <c r="C19" s="187">
        <v>8</v>
      </c>
      <c r="D19" s="188">
        <v>0</v>
      </c>
      <c r="E19" s="189"/>
      <c r="F19" s="190">
        <v>100</v>
      </c>
      <c r="G19" s="187">
        <v>0</v>
      </c>
      <c r="H19" s="187"/>
    </row>
  </sheetData>
  <mergeCells count="12">
    <mergeCell ref="A2:L2"/>
    <mergeCell ref="A13:H13"/>
    <mergeCell ref="C14:D14"/>
    <mergeCell ref="C15:F15"/>
    <mergeCell ref="A16:H16"/>
    <mergeCell ref="C17:F17"/>
    <mergeCell ref="D18:E18"/>
    <mergeCell ref="A19:B19"/>
    <mergeCell ref="D19:E19"/>
    <mergeCell ref="G19:H19"/>
    <mergeCell ref="A17:B18"/>
    <mergeCell ref="G17:H18"/>
  </mergeCells>
  <pageMargins left="0.747916666666667" right="0.747916666666667" top="0.984027777777778" bottom="0.984027777777778" header="0.511111111111111" footer="0.511111111111111"/>
  <pageSetup paperSize="9" scale="57" fitToWidth="0" orientation="landscape" useFirstPageNumber="true" horizontalDpi="6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AH40"/>
  <sheetViews>
    <sheetView tabSelected="1" zoomScale="90" zoomScaleNormal="90" topLeftCell="B1" workbookViewId="0">
      <selection activeCell="L41" sqref="L41"/>
    </sheetView>
  </sheetViews>
  <sheetFormatPr defaultColWidth="9" defaultRowHeight="15.75"/>
  <cols>
    <col min="1" max="1" width="9" style="33" hidden="true" customWidth="true"/>
    <col min="2" max="2" width="9" style="33"/>
    <col min="3" max="18" width="9.375" style="33" customWidth="true"/>
    <col min="19" max="19" width="8" style="33" customWidth="true"/>
    <col min="20" max="26" width="9.375" style="33" customWidth="true"/>
    <col min="27" max="16384" width="9" style="33"/>
  </cols>
  <sheetData>
    <row r="1" spans="2:2">
      <c r="B1" s="152" t="s">
        <v>2252</v>
      </c>
    </row>
    <row r="2" ht="18.95" customHeight="true" spans="2:26">
      <c r="B2" s="153" t="s">
        <v>2253</v>
      </c>
      <c r="C2" s="154"/>
      <c r="D2" s="154"/>
      <c r="E2" s="154"/>
      <c r="F2" s="154"/>
      <c r="G2" s="154"/>
      <c r="H2" s="154"/>
      <c r="I2" s="154"/>
      <c r="J2" s="154"/>
      <c r="K2" s="154"/>
      <c r="L2" s="154"/>
      <c r="M2" s="154"/>
      <c r="N2" s="154"/>
      <c r="O2" s="154"/>
      <c r="P2" s="154"/>
      <c r="Q2" s="154"/>
      <c r="R2" s="154"/>
      <c r="S2" s="154"/>
      <c r="T2" s="154"/>
      <c r="U2" s="154"/>
      <c r="V2" s="154"/>
      <c r="W2" s="154"/>
      <c r="X2" s="154"/>
      <c r="Y2" s="154"/>
      <c r="Z2" s="154"/>
    </row>
    <row r="3" ht="3" customHeight="true" spans="2:6">
      <c r="B3" s="155"/>
      <c r="C3" s="155"/>
      <c r="D3" s="155"/>
      <c r="E3" s="155"/>
      <c r="F3" s="155"/>
    </row>
    <row r="4" ht="30" customHeight="true" spans="2:26">
      <c r="B4" s="154" t="s">
        <v>2254</v>
      </c>
      <c r="C4" s="154"/>
      <c r="D4" s="154"/>
      <c r="E4" s="154"/>
      <c r="F4" s="154"/>
      <c r="G4" s="154"/>
      <c r="H4" s="154"/>
      <c r="I4" s="154"/>
      <c r="J4" s="154"/>
      <c r="K4" s="154"/>
      <c r="L4" s="154"/>
      <c r="M4" s="154"/>
      <c r="N4" s="154"/>
      <c r="O4" s="154"/>
      <c r="P4" s="154"/>
      <c r="Q4" s="154"/>
      <c r="R4" s="154"/>
      <c r="S4" s="154"/>
      <c r="T4" s="154"/>
      <c r="U4" s="154"/>
      <c r="V4" s="154"/>
      <c r="W4" s="154"/>
      <c r="X4" s="154"/>
      <c r="Y4" s="154"/>
      <c r="Z4" s="154"/>
    </row>
    <row r="5" ht="26.1" customHeight="true" spans="2:26">
      <c r="B5" s="126" t="s">
        <v>2</v>
      </c>
      <c r="C5" s="156" t="s">
        <v>2146</v>
      </c>
      <c r="D5" s="157"/>
      <c r="E5" s="157"/>
      <c r="F5" s="157"/>
      <c r="G5" s="157"/>
      <c r="H5" s="157"/>
      <c r="I5" s="157"/>
      <c r="J5" s="157"/>
      <c r="K5" s="157"/>
      <c r="L5" s="157"/>
      <c r="M5" s="157"/>
      <c r="N5" s="157"/>
      <c r="O5" s="170"/>
      <c r="P5" s="126" t="s">
        <v>2200</v>
      </c>
      <c r="Q5" s="126"/>
      <c r="R5" s="126"/>
      <c r="S5" s="126"/>
      <c r="T5" s="126"/>
      <c r="U5" s="126"/>
      <c r="V5" s="126"/>
      <c r="W5" s="126"/>
      <c r="X5" s="126"/>
      <c r="Y5" s="126"/>
      <c r="Z5" s="126"/>
    </row>
    <row r="6" ht="30" customHeight="true" spans="2:26">
      <c r="B6" s="126"/>
      <c r="C6" s="126" t="s">
        <v>2150</v>
      </c>
      <c r="D6" s="126" t="s">
        <v>2255</v>
      </c>
      <c r="E6" s="126"/>
      <c r="F6" s="126" t="s">
        <v>2256</v>
      </c>
      <c r="G6" s="144"/>
      <c r="H6" s="126"/>
      <c r="I6" s="126"/>
      <c r="J6" s="126"/>
      <c r="K6" s="126"/>
      <c r="L6" s="126"/>
      <c r="M6" s="157" t="s">
        <v>2159</v>
      </c>
      <c r="N6" s="170"/>
      <c r="O6" s="143" t="s">
        <v>2257</v>
      </c>
      <c r="P6" s="126" t="s">
        <v>2150</v>
      </c>
      <c r="Q6" s="126" t="s">
        <v>2255</v>
      </c>
      <c r="R6" s="126"/>
      <c r="S6" s="126" t="s">
        <v>2256</v>
      </c>
      <c r="T6" s="126"/>
      <c r="U6" s="126"/>
      <c r="V6" s="126"/>
      <c r="W6" s="126"/>
      <c r="X6" s="126"/>
      <c r="Y6" s="126"/>
      <c r="Z6" s="126" t="s">
        <v>2257</v>
      </c>
    </row>
    <row r="7" ht="27" spans="2:26">
      <c r="B7" s="126"/>
      <c r="C7" s="126"/>
      <c r="D7" s="126" t="s">
        <v>2258</v>
      </c>
      <c r="E7" s="126" t="s">
        <v>2259</v>
      </c>
      <c r="F7" s="135" t="s">
        <v>2260</v>
      </c>
      <c r="G7" s="135" t="s">
        <v>2261</v>
      </c>
      <c r="H7" s="135" t="s">
        <v>2262</v>
      </c>
      <c r="I7" s="135" t="s">
        <v>2263</v>
      </c>
      <c r="J7" s="135" t="s">
        <v>2264</v>
      </c>
      <c r="K7" s="135" t="s">
        <v>2265</v>
      </c>
      <c r="L7" s="135" t="s">
        <v>2266</v>
      </c>
      <c r="M7" s="126" t="s">
        <v>2164</v>
      </c>
      <c r="N7" s="126" t="s">
        <v>2182</v>
      </c>
      <c r="O7" s="149"/>
      <c r="P7" s="126"/>
      <c r="Q7" s="126" t="s">
        <v>2258</v>
      </c>
      <c r="R7" s="126" t="s">
        <v>2259</v>
      </c>
      <c r="S7" s="126" t="s">
        <v>2260</v>
      </c>
      <c r="T7" s="126" t="s">
        <v>2261</v>
      </c>
      <c r="U7" s="126" t="s">
        <v>2262</v>
      </c>
      <c r="V7" s="126" t="s">
        <v>2263</v>
      </c>
      <c r="W7" s="126" t="s">
        <v>2264</v>
      </c>
      <c r="X7" s="126" t="s">
        <v>2265</v>
      </c>
      <c r="Y7" s="126" t="s">
        <v>2266</v>
      </c>
      <c r="Z7" s="126"/>
    </row>
    <row r="8" ht="25" customHeight="true" spans="2:26">
      <c r="B8" s="126">
        <v>1</v>
      </c>
      <c r="C8" s="74" t="s">
        <v>2161</v>
      </c>
      <c r="D8" s="126">
        <v>14</v>
      </c>
      <c r="E8" s="126">
        <v>0</v>
      </c>
      <c r="F8" s="135">
        <v>3</v>
      </c>
      <c r="G8" s="135">
        <v>2</v>
      </c>
      <c r="H8" s="135">
        <v>1</v>
      </c>
      <c r="I8" s="135">
        <v>5</v>
      </c>
      <c r="J8" s="135">
        <v>1</v>
      </c>
      <c r="K8" s="135">
        <v>2</v>
      </c>
      <c r="L8" s="135">
        <v>0</v>
      </c>
      <c r="M8" s="126">
        <v>13</v>
      </c>
      <c r="N8" s="126">
        <v>1</v>
      </c>
      <c r="O8" s="146">
        <v>1</v>
      </c>
      <c r="P8" s="135"/>
      <c r="Q8" s="135"/>
      <c r="R8" s="135"/>
      <c r="S8" s="135"/>
      <c r="T8" s="135"/>
      <c r="U8" s="135"/>
      <c r="V8" s="135"/>
      <c r="W8" s="135"/>
      <c r="X8" s="135"/>
      <c r="Y8" s="135"/>
      <c r="Z8" s="135"/>
    </row>
    <row r="9" ht="26.1" customHeight="true" spans="2:26">
      <c r="B9" s="126">
        <v>2</v>
      </c>
      <c r="C9" s="74" t="s">
        <v>2124</v>
      </c>
      <c r="D9" s="158">
        <v>2</v>
      </c>
      <c r="E9" s="158">
        <v>0</v>
      </c>
      <c r="F9" s="158">
        <v>0</v>
      </c>
      <c r="G9" s="158">
        <v>0</v>
      </c>
      <c r="H9" s="158">
        <v>1</v>
      </c>
      <c r="I9" s="158">
        <v>1</v>
      </c>
      <c r="J9" s="158">
        <v>0</v>
      </c>
      <c r="K9" s="158">
        <v>0</v>
      </c>
      <c r="L9" s="158">
        <v>0</v>
      </c>
      <c r="M9" s="158">
        <v>2</v>
      </c>
      <c r="N9" s="158">
        <v>0</v>
      </c>
      <c r="O9" s="146">
        <v>1</v>
      </c>
      <c r="P9" s="171"/>
      <c r="Q9" s="171"/>
      <c r="R9" s="173"/>
      <c r="S9" s="173"/>
      <c r="T9" s="173"/>
      <c r="U9" s="173"/>
      <c r="V9" s="173"/>
      <c r="W9" s="173"/>
      <c r="X9" s="173"/>
      <c r="Y9" s="173"/>
      <c r="Z9" s="171"/>
    </row>
    <row r="10" spans="3:25">
      <c r="C10" s="115"/>
      <c r="D10" s="115"/>
      <c r="E10" s="115"/>
      <c r="F10" s="115"/>
      <c r="G10" s="115"/>
      <c r="H10" s="115"/>
      <c r="I10" s="115"/>
      <c r="J10" s="115"/>
      <c r="K10" s="115"/>
      <c r="L10" s="115"/>
      <c r="M10" s="115"/>
      <c r="N10" s="115"/>
      <c r="O10" s="115"/>
      <c r="P10" s="115"/>
      <c r="Q10" s="115"/>
      <c r="R10" s="115"/>
      <c r="S10" s="115"/>
      <c r="T10" s="115"/>
      <c r="U10" s="115"/>
      <c r="V10" s="115"/>
      <c r="W10" s="115"/>
      <c r="X10" s="115"/>
      <c r="Y10" s="115"/>
    </row>
    <row r="11" spans="3:25">
      <c r="C11" s="115"/>
      <c r="D11" s="115"/>
      <c r="E11" s="115"/>
      <c r="F11" s="115"/>
      <c r="G11" s="115"/>
      <c r="H11" s="115"/>
      <c r="I11" s="115"/>
      <c r="J11" s="115"/>
      <c r="K11" s="115"/>
      <c r="L11" s="115"/>
      <c r="M11" s="115"/>
      <c r="N11" s="115"/>
      <c r="O11" s="115"/>
      <c r="P11" s="115"/>
      <c r="Q11" s="115"/>
      <c r="R11" s="115"/>
      <c r="S11" s="115"/>
      <c r="T11" s="115"/>
      <c r="U11" s="115"/>
      <c r="V11" s="115"/>
      <c r="W11" s="115"/>
      <c r="X11" s="115"/>
      <c r="Y11" s="115"/>
    </row>
    <row r="12" spans="3:25">
      <c r="C12" s="115"/>
      <c r="D12" s="115"/>
      <c r="E12" s="115"/>
      <c r="F12" s="115"/>
      <c r="G12" s="115"/>
      <c r="H12" s="115"/>
      <c r="I12" s="115"/>
      <c r="J12" s="115"/>
      <c r="K12" s="115"/>
      <c r="L12" s="115"/>
      <c r="M12" s="115"/>
      <c r="N12" s="115"/>
      <c r="O12" s="115"/>
      <c r="P12" s="115"/>
      <c r="Q12" s="115"/>
      <c r="R12" s="115"/>
      <c r="S12" s="115"/>
      <c r="T12" s="115"/>
      <c r="U12" s="115"/>
      <c r="V12" s="115"/>
      <c r="W12" s="115"/>
      <c r="X12" s="115"/>
      <c r="Y12" s="115"/>
    </row>
    <row r="13" ht="30.95" customHeight="true" spans="2:26">
      <c r="B13" s="154" t="s">
        <v>2267</v>
      </c>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row>
    <row r="14" ht="30.95" customHeight="true" spans="2:26">
      <c r="B14" s="156" t="s">
        <v>2268</v>
      </c>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70"/>
    </row>
    <row r="15" ht="29.1" customHeight="true" spans="2:26">
      <c r="B15" s="126" t="s">
        <v>2</v>
      </c>
      <c r="C15" s="126" t="s">
        <v>2150</v>
      </c>
      <c r="D15" s="143" t="s">
        <v>2255</v>
      </c>
      <c r="E15" s="144"/>
      <c r="F15" s="116"/>
      <c r="G15" s="143" t="s">
        <v>2256</v>
      </c>
      <c r="H15" s="144"/>
      <c r="I15" s="144"/>
      <c r="J15" s="144"/>
      <c r="K15" s="144"/>
      <c r="L15" s="144"/>
      <c r="M15" s="144"/>
      <c r="N15" s="144"/>
      <c r="O15" s="144"/>
      <c r="P15" s="144"/>
      <c r="Q15" s="144"/>
      <c r="R15" s="144"/>
      <c r="S15" s="144"/>
      <c r="T15" s="116"/>
      <c r="U15" s="175" t="s">
        <v>2190</v>
      </c>
      <c r="V15" s="175"/>
      <c r="W15" s="175"/>
      <c r="X15" s="175"/>
      <c r="Y15" s="126" t="s">
        <v>2257</v>
      </c>
      <c r="Z15" s="126"/>
    </row>
    <row r="16" ht="30.95" customHeight="true" spans="2:26">
      <c r="B16" s="126"/>
      <c r="C16" s="126"/>
      <c r="D16" s="126" t="s">
        <v>2258</v>
      </c>
      <c r="E16" s="126" t="s">
        <v>2259</v>
      </c>
      <c r="F16" s="126"/>
      <c r="G16" s="126" t="s">
        <v>2260</v>
      </c>
      <c r="H16" s="126"/>
      <c r="I16" s="126" t="s">
        <v>2261</v>
      </c>
      <c r="J16" s="126"/>
      <c r="K16" s="126" t="s">
        <v>2262</v>
      </c>
      <c r="L16" s="126"/>
      <c r="M16" s="126" t="s">
        <v>2263</v>
      </c>
      <c r="N16" s="126"/>
      <c r="O16" s="126" t="s">
        <v>2264</v>
      </c>
      <c r="P16" s="126"/>
      <c r="Q16" s="126" t="s">
        <v>2265</v>
      </c>
      <c r="R16" s="126"/>
      <c r="S16" s="126" t="s">
        <v>2266</v>
      </c>
      <c r="T16" s="126"/>
      <c r="U16" s="151" t="s">
        <v>2269</v>
      </c>
      <c r="V16" s="151" t="s">
        <v>2196</v>
      </c>
      <c r="W16" s="151" t="s">
        <v>2270</v>
      </c>
      <c r="X16" s="151" t="s">
        <v>2271</v>
      </c>
      <c r="Y16" s="126"/>
      <c r="Z16" s="126"/>
    </row>
    <row r="17" ht="20.1" customHeight="true" spans="2:26">
      <c r="B17" s="126">
        <v>1</v>
      </c>
      <c r="C17" s="159" t="s">
        <v>2193</v>
      </c>
      <c r="D17" s="68">
        <v>1</v>
      </c>
      <c r="E17" s="164">
        <v>0</v>
      </c>
      <c r="F17" s="165"/>
      <c r="G17" s="164">
        <v>0</v>
      </c>
      <c r="H17" s="165"/>
      <c r="I17" s="164">
        <v>0</v>
      </c>
      <c r="J17" s="165"/>
      <c r="K17" s="164">
        <v>0</v>
      </c>
      <c r="L17" s="165"/>
      <c r="M17" s="164">
        <v>1</v>
      </c>
      <c r="N17" s="165"/>
      <c r="O17" s="164">
        <v>0</v>
      </c>
      <c r="P17" s="165"/>
      <c r="Q17" s="164">
        <v>0</v>
      </c>
      <c r="R17" s="165"/>
      <c r="S17" s="164">
        <v>0</v>
      </c>
      <c r="T17" s="165"/>
      <c r="U17" s="43">
        <v>0</v>
      </c>
      <c r="V17" s="43">
        <v>1</v>
      </c>
      <c r="W17" s="151">
        <v>0</v>
      </c>
      <c r="X17" s="151">
        <v>0</v>
      </c>
      <c r="Y17" s="68">
        <v>0</v>
      </c>
      <c r="Z17" s="68"/>
    </row>
    <row r="18" ht="20.1" customHeight="true" spans="2:26">
      <c r="B18" s="126">
        <v>2</v>
      </c>
      <c r="C18" s="74" t="s">
        <v>2124</v>
      </c>
      <c r="D18" s="126">
        <v>1</v>
      </c>
      <c r="E18" s="143">
        <v>0</v>
      </c>
      <c r="F18" s="116"/>
      <c r="G18" s="164">
        <v>0</v>
      </c>
      <c r="H18" s="165"/>
      <c r="I18" s="164">
        <v>0</v>
      </c>
      <c r="J18" s="165"/>
      <c r="K18" s="164">
        <v>0</v>
      </c>
      <c r="L18" s="165"/>
      <c r="M18" s="164">
        <v>0</v>
      </c>
      <c r="N18" s="165"/>
      <c r="O18" s="164">
        <v>1</v>
      </c>
      <c r="P18" s="165"/>
      <c r="Q18" s="164">
        <v>0</v>
      </c>
      <c r="R18" s="165"/>
      <c r="S18" s="164">
        <v>0</v>
      </c>
      <c r="T18" s="165"/>
      <c r="U18" s="43">
        <v>0</v>
      </c>
      <c r="V18" s="43">
        <v>1</v>
      </c>
      <c r="W18" s="151">
        <v>0</v>
      </c>
      <c r="X18" s="151">
        <v>0</v>
      </c>
      <c r="Y18" s="68">
        <v>0</v>
      </c>
      <c r="Z18" s="68"/>
    </row>
    <row r="19" ht="23.1" customHeight="true" spans="2:26">
      <c r="B19" s="135"/>
      <c r="C19" s="160"/>
      <c r="D19" s="126"/>
      <c r="E19" s="143"/>
      <c r="F19" s="116"/>
      <c r="G19" s="164"/>
      <c r="H19" s="165"/>
      <c r="I19" s="164"/>
      <c r="J19" s="165"/>
      <c r="K19" s="164"/>
      <c r="L19" s="165"/>
      <c r="M19" s="164"/>
      <c r="N19" s="165"/>
      <c r="O19" s="164"/>
      <c r="P19" s="165"/>
      <c r="Q19" s="164"/>
      <c r="R19" s="165"/>
      <c r="S19" s="164"/>
      <c r="T19" s="165"/>
      <c r="U19" s="43"/>
      <c r="V19" s="43"/>
      <c r="W19" s="151"/>
      <c r="X19" s="151"/>
      <c r="Y19" s="68"/>
      <c r="Z19" s="68"/>
    </row>
    <row r="20" ht="12" customHeight="true" spans="2:26">
      <c r="B20" s="149"/>
      <c r="C20" s="149"/>
      <c r="D20" s="149"/>
      <c r="E20" s="149"/>
      <c r="F20" s="149"/>
      <c r="G20" s="32"/>
      <c r="H20" s="32"/>
      <c r="I20" s="32"/>
      <c r="J20" s="32"/>
      <c r="K20" s="32"/>
      <c r="L20" s="32"/>
      <c r="M20" s="32"/>
      <c r="N20" s="32"/>
      <c r="O20" s="32"/>
      <c r="P20" s="32"/>
      <c r="Q20" s="32"/>
      <c r="R20" s="32"/>
      <c r="S20" s="32"/>
      <c r="T20" s="32"/>
      <c r="U20" s="32"/>
      <c r="V20" s="32"/>
      <c r="W20" s="149"/>
      <c r="X20" s="149"/>
      <c r="Y20" s="32"/>
      <c r="Z20" s="32"/>
    </row>
    <row r="21" ht="29.1" customHeight="true" spans="2:26">
      <c r="B21" s="154" t="s">
        <v>2272</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row>
    <row r="22" ht="29.1" customHeight="true" spans="2:26">
      <c r="B22" s="126" t="s">
        <v>2</v>
      </c>
      <c r="C22" s="156" t="s">
        <v>2146</v>
      </c>
      <c r="D22" s="157"/>
      <c r="E22" s="157"/>
      <c r="F22" s="157"/>
      <c r="G22" s="157"/>
      <c r="H22" s="157"/>
      <c r="I22" s="157"/>
      <c r="J22" s="157"/>
      <c r="K22" s="157"/>
      <c r="L22" s="157"/>
      <c r="M22" s="157"/>
      <c r="N22" s="157"/>
      <c r="O22" s="170"/>
      <c r="P22" s="126" t="s">
        <v>2200</v>
      </c>
      <c r="Q22" s="126"/>
      <c r="R22" s="126"/>
      <c r="S22" s="126"/>
      <c r="T22" s="126"/>
      <c r="U22" s="126"/>
      <c r="V22" s="126"/>
      <c r="W22" s="126"/>
      <c r="X22" s="126"/>
      <c r="Y22" s="126"/>
      <c r="Z22" s="126"/>
    </row>
    <row r="23" ht="29.1" customHeight="true" spans="2:26">
      <c r="B23" s="126"/>
      <c r="C23" s="126" t="s">
        <v>2150</v>
      </c>
      <c r="D23" s="126" t="s">
        <v>2255</v>
      </c>
      <c r="E23" s="126"/>
      <c r="F23" s="126" t="s">
        <v>2256</v>
      </c>
      <c r="G23" s="144"/>
      <c r="H23" s="126"/>
      <c r="I23" s="126"/>
      <c r="J23" s="126"/>
      <c r="K23" s="126"/>
      <c r="L23" s="126"/>
      <c r="M23" s="157" t="s">
        <v>2159</v>
      </c>
      <c r="N23" s="170"/>
      <c r="O23" s="143" t="s">
        <v>2257</v>
      </c>
      <c r="P23" s="126" t="s">
        <v>2150</v>
      </c>
      <c r="Q23" s="126" t="s">
        <v>2255</v>
      </c>
      <c r="R23" s="126"/>
      <c r="S23" s="126" t="s">
        <v>2256</v>
      </c>
      <c r="T23" s="126"/>
      <c r="U23" s="126"/>
      <c r="V23" s="126"/>
      <c r="W23" s="126"/>
      <c r="X23" s="126"/>
      <c r="Y23" s="126"/>
      <c r="Z23" s="126" t="s">
        <v>2257</v>
      </c>
    </row>
    <row r="24" ht="29.1" customHeight="true" spans="2:26">
      <c r="B24" s="126"/>
      <c r="C24" s="126"/>
      <c r="D24" s="126" t="s">
        <v>2258</v>
      </c>
      <c r="E24" s="126" t="s">
        <v>2259</v>
      </c>
      <c r="F24" s="135" t="s">
        <v>2260</v>
      </c>
      <c r="G24" s="135" t="s">
        <v>2261</v>
      </c>
      <c r="H24" s="135" t="s">
        <v>2262</v>
      </c>
      <c r="I24" s="135" t="s">
        <v>2263</v>
      </c>
      <c r="J24" s="135" t="s">
        <v>2264</v>
      </c>
      <c r="K24" s="135" t="s">
        <v>2265</v>
      </c>
      <c r="L24" s="135" t="s">
        <v>2266</v>
      </c>
      <c r="M24" s="126" t="s">
        <v>2164</v>
      </c>
      <c r="N24" s="126" t="s">
        <v>2182</v>
      </c>
      <c r="O24" s="149"/>
      <c r="P24" s="126"/>
      <c r="Q24" s="126" t="s">
        <v>2258</v>
      </c>
      <c r="R24" s="126" t="s">
        <v>2259</v>
      </c>
      <c r="S24" s="126" t="s">
        <v>2260</v>
      </c>
      <c r="T24" s="126" t="s">
        <v>2261</v>
      </c>
      <c r="U24" s="126" t="s">
        <v>2262</v>
      </c>
      <c r="V24" s="126" t="s">
        <v>2263</v>
      </c>
      <c r="W24" s="126" t="s">
        <v>2264</v>
      </c>
      <c r="X24" s="126" t="s">
        <v>2265</v>
      </c>
      <c r="Y24" s="126" t="s">
        <v>2266</v>
      </c>
      <c r="Z24" s="126"/>
    </row>
    <row r="25" ht="24" customHeight="true" spans="2:26">
      <c r="B25" s="126">
        <v>1</v>
      </c>
      <c r="C25" s="74" t="s">
        <v>2161</v>
      </c>
      <c r="D25" s="126">
        <v>513641.75</v>
      </c>
      <c r="E25" s="126">
        <v>0</v>
      </c>
      <c r="F25" s="126">
        <v>119032.2</v>
      </c>
      <c r="G25" s="126">
        <v>81115</v>
      </c>
      <c r="H25" s="126">
        <v>45414</v>
      </c>
      <c r="I25" s="126">
        <v>144264.25</v>
      </c>
      <c r="J25" s="126">
        <v>68188.6</v>
      </c>
      <c r="K25" s="126">
        <v>55627.7</v>
      </c>
      <c r="L25" s="126">
        <v>0</v>
      </c>
      <c r="M25" s="126">
        <v>473060.65</v>
      </c>
      <c r="N25" s="126">
        <v>40580.8</v>
      </c>
      <c r="O25" s="172">
        <v>1</v>
      </c>
      <c r="P25" s="126"/>
      <c r="Q25" s="126"/>
      <c r="R25" s="126"/>
      <c r="S25" s="126"/>
      <c r="T25" s="126"/>
      <c r="U25" s="126"/>
      <c r="V25" s="126"/>
      <c r="W25" s="126"/>
      <c r="X25" s="126"/>
      <c r="Y25" s="126"/>
      <c r="Z25" s="126"/>
    </row>
    <row r="26" ht="24" customHeight="true" spans="2:26">
      <c r="B26" s="126">
        <v>2</v>
      </c>
      <c r="C26" s="74" t="s">
        <v>2124</v>
      </c>
      <c r="D26" s="126">
        <v>52055.3</v>
      </c>
      <c r="E26" s="126">
        <v>0</v>
      </c>
      <c r="F26" s="126">
        <v>0</v>
      </c>
      <c r="G26" s="126">
        <v>0</v>
      </c>
      <c r="H26" s="126">
        <v>47525</v>
      </c>
      <c r="I26" s="126">
        <v>4530.3</v>
      </c>
      <c r="J26" s="126">
        <v>0</v>
      </c>
      <c r="K26" s="126">
        <v>0</v>
      </c>
      <c r="L26" s="126">
        <v>0</v>
      </c>
      <c r="M26" s="126">
        <v>52055.3</v>
      </c>
      <c r="N26" s="126">
        <v>0</v>
      </c>
      <c r="O26" s="172">
        <v>1</v>
      </c>
      <c r="P26" s="126"/>
      <c r="Q26" s="126"/>
      <c r="R26" s="174"/>
      <c r="S26" s="174"/>
      <c r="T26" s="174"/>
      <c r="U26" s="174"/>
      <c r="V26" s="174"/>
      <c r="W26" s="174"/>
      <c r="X26" s="174"/>
      <c r="Y26" s="174"/>
      <c r="Z26" s="126"/>
    </row>
    <row r="27" ht="15.95" customHeight="true" spans="2:26">
      <c r="B27" s="149"/>
      <c r="C27" s="149"/>
      <c r="D27" s="149"/>
      <c r="E27" s="149"/>
      <c r="F27" s="149"/>
      <c r="G27" s="149"/>
      <c r="H27" s="149"/>
      <c r="I27" s="149"/>
      <c r="J27" s="149"/>
      <c r="K27" s="149"/>
      <c r="L27" s="149"/>
      <c r="M27" s="149"/>
      <c r="N27" s="149"/>
      <c r="O27" s="149"/>
      <c r="P27" s="149"/>
      <c r="Q27" s="149"/>
      <c r="R27" s="128"/>
      <c r="S27" s="128"/>
      <c r="T27" s="128"/>
      <c r="U27" s="128"/>
      <c r="V27" s="128"/>
      <c r="W27" s="128"/>
      <c r="X27" s="128"/>
      <c r="Y27" s="128"/>
      <c r="Z27" s="149"/>
    </row>
    <row r="28" ht="29.1" customHeight="true" spans="2:26">
      <c r="B28" s="161" t="s">
        <v>2273</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row>
    <row r="29" ht="29.1" customHeight="true" spans="2:26">
      <c r="B29" s="156" t="s">
        <v>2268</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70"/>
    </row>
    <row r="30" ht="29.1" customHeight="true" spans="2:26">
      <c r="B30" s="126" t="s">
        <v>2</v>
      </c>
      <c r="C30" s="126" t="s">
        <v>2150</v>
      </c>
      <c r="D30" s="143" t="s">
        <v>2255</v>
      </c>
      <c r="E30" s="144"/>
      <c r="F30" s="116"/>
      <c r="G30" s="143" t="s">
        <v>2256</v>
      </c>
      <c r="H30" s="144"/>
      <c r="I30" s="144"/>
      <c r="J30" s="144"/>
      <c r="K30" s="144"/>
      <c r="L30" s="144"/>
      <c r="M30" s="144"/>
      <c r="N30" s="144"/>
      <c r="O30" s="144"/>
      <c r="P30" s="144"/>
      <c r="Q30" s="144"/>
      <c r="R30" s="144"/>
      <c r="S30" s="144"/>
      <c r="T30" s="116"/>
      <c r="U30" s="175" t="s">
        <v>2190</v>
      </c>
      <c r="V30" s="175"/>
      <c r="W30" s="175"/>
      <c r="X30" s="175"/>
      <c r="Y30" s="126" t="s">
        <v>2257</v>
      </c>
      <c r="Z30" s="126"/>
    </row>
    <row r="31" ht="29.1" customHeight="true" spans="2:26">
      <c r="B31" s="126"/>
      <c r="C31" s="126"/>
      <c r="D31" s="126" t="s">
        <v>2258</v>
      </c>
      <c r="E31" s="126" t="s">
        <v>2259</v>
      </c>
      <c r="F31" s="126"/>
      <c r="G31" s="126" t="s">
        <v>2260</v>
      </c>
      <c r="H31" s="126"/>
      <c r="I31" s="126" t="s">
        <v>2261</v>
      </c>
      <c r="J31" s="126"/>
      <c r="K31" s="126" t="s">
        <v>2262</v>
      </c>
      <c r="L31" s="126"/>
      <c r="M31" s="126" t="s">
        <v>2263</v>
      </c>
      <c r="N31" s="126"/>
      <c r="O31" s="126" t="s">
        <v>2264</v>
      </c>
      <c r="P31" s="126"/>
      <c r="Q31" s="126" t="s">
        <v>2265</v>
      </c>
      <c r="R31" s="126"/>
      <c r="S31" s="126" t="s">
        <v>2266</v>
      </c>
      <c r="T31" s="126"/>
      <c r="U31" s="151" t="s">
        <v>2269</v>
      </c>
      <c r="V31" s="151" t="s">
        <v>2196</v>
      </c>
      <c r="W31" s="151" t="s">
        <v>2270</v>
      </c>
      <c r="X31" s="151" t="s">
        <v>2271</v>
      </c>
      <c r="Y31" s="126"/>
      <c r="Z31" s="126"/>
    </row>
    <row r="32" ht="29.1" customHeight="true" spans="2:26">
      <c r="B32" s="126">
        <v>1</v>
      </c>
      <c r="C32" s="160" t="s">
        <v>2193</v>
      </c>
      <c r="D32" s="162">
        <v>5000</v>
      </c>
      <c r="E32" s="166">
        <v>0</v>
      </c>
      <c r="F32" s="167"/>
      <c r="G32" s="166">
        <v>0</v>
      </c>
      <c r="H32" s="167"/>
      <c r="I32" s="166">
        <v>0</v>
      </c>
      <c r="J32" s="167"/>
      <c r="K32" s="166">
        <v>0</v>
      </c>
      <c r="L32" s="167"/>
      <c r="M32" s="166">
        <v>0</v>
      </c>
      <c r="N32" s="167"/>
      <c r="O32" s="166">
        <v>5000</v>
      </c>
      <c r="P32" s="167"/>
      <c r="Q32" s="166">
        <v>0</v>
      </c>
      <c r="R32" s="167"/>
      <c r="S32" s="166">
        <v>0</v>
      </c>
      <c r="T32" s="167"/>
      <c r="U32" s="176">
        <v>0</v>
      </c>
      <c r="V32" s="162">
        <v>5000</v>
      </c>
      <c r="W32" s="177">
        <v>0</v>
      </c>
      <c r="X32" s="177">
        <v>0</v>
      </c>
      <c r="Y32" s="37">
        <v>0</v>
      </c>
      <c r="Z32" s="37"/>
    </row>
    <row r="33" ht="29.1" customHeight="true" spans="2:26">
      <c r="B33" s="126">
        <v>2</v>
      </c>
      <c r="C33" s="74" t="s">
        <v>2124</v>
      </c>
      <c r="D33" s="162">
        <v>8330</v>
      </c>
      <c r="E33" s="168">
        <v>0</v>
      </c>
      <c r="F33" s="169"/>
      <c r="G33" s="166">
        <v>0</v>
      </c>
      <c r="H33" s="167"/>
      <c r="I33" s="166">
        <v>0</v>
      </c>
      <c r="J33" s="167"/>
      <c r="K33" s="166">
        <v>0</v>
      </c>
      <c r="L33" s="167"/>
      <c r="M33" s="166">
        <v>8330</v>
      </c>
      <c r="N33" s="167"/>
      <c r="O33" s="166">
        <v>0</v>
      </c>
      <c r="P33" s="167"/>
      <c r="Q33" s="166">
        <v>0</v>
      </c>
      <c r="R33" s="167"/>
      <c r="S33" s="166">
        <v>0</v>
      </c>
      <c r="T33" s="167"/>
      <c r="U33" s="176">
        <v>0</v>
      </c>
      <c r="V33" s="162">
        <v>8330</v>
      </c>
      <c r="W33" s="177">
        <v>0</v>
      </c>
      <c r="X33" s="177">
        <v>0</v>
      </c>
      <c r="Y33" s="37">
        <v>0</v>
      </c>
      <c r="Z33" s="37"/>
    </row>
    <row r="34" ht="29.1" customHeight="true" spans="2:26">
      <c r="B34" s="135"/>
      <c r="C34" s="126"/>
      <c r="D34" s="126"/>
      <c r="E34" s="143"/>
      <c r="F34" s="116"/>
      <c r="G34" s="164"/>
      <c r="H34" s="165"/>
      <c r="I34" s="164"/>
      <c r="J34" s="165"/>
      <c r="K34" s="164"/>
      <c r="L34" s="165"/>
      <c r="M34" s="164"/>
      <c r="N34" s="165"/>
      <c r="O34" s="164"/>
      <c r="P34" s="165"/>
      <c r="Q34" s="164"/>
      <c r="R34" s="165"/>
      <c r="S34" s="164"/>
      <c r="T34" s="165"/>
      <c r="U34" s="43"/>
      <c r="V34" s="43"/>
      <c r="W34" s="151"/>
      <c r="X34" s="151"/>
      <c r="Y34" s="68"/>
      <c r="Z34" s="68"/>
    </row>
    <row r="35" spans="2:26">
      <c r="B35" s="128"/>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28"/>
    </row>
    <row r="36" spans="2:34">
      <c r="B36" s="163" t="s">
        <v>2274</v>
      </c>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52"/>
      <c r="AB36" s="152"/>
      <c r="AC36" s="152"/>
      <c r="AD36" s="152"/>
      <c r="AE36" s="152"/>
      <c r="AF36" s="152"/>
      <c r="AG36" s="152"/>
      <c r="AH36" s="152"/>
    </row>
    <row r="37" spans="2:34">
      <c r="B37" s="163" t="s">
        <v>2275</v>
      </c>
      <c r="C37" s="128" t="s">
        <v>2276</v>
      </c>
      <c r="D37" s="128"/>
      <c r="E37" s="163"/>
      <c r="F37" s="163"/>
      <c r="G37" s="163"/>
      <c r="H37" s="163"/>
      <c r="I37" s="163"/>
      <c r="J37" s="163"/>
      <c r="K37" s="163"/>
      <c r="L37" s="163"/>
      <c r="M37" s="163"/>
      <c r="N37" s="163"/>
      <c r="O37" s="163"/>
      <c r="P37" s="163"/>
      <c r="Q37" s="163"/>
      <c r="R37" s="163"/>
      <c r="S37" s="163"/>
      <c r="T37" s="163"/>
      <c r="U37" s="163"/>
      <c r="V37" s="163"/>
      <c r="W37" s="163"/>
      <c r="X37" s="163"/>
      <c r="Y37" s="163"/>
      <c r="Z37" s="163"/>
      <c r="AA37" s="152"/>
      <c r="AB37" s="152"/>
      <c r="AC37" s="152"/>
      <c r="AD37" s="152"/>
      <c r="AE37" s="152"/>
      <c r="AF37" s="152"/>
      <c r="AG37" s="152"/>
      <c r="AH37" s="152"/>
    </row>
    <row r="38" spans="2:26">
      <c r="B38" s="128"/>
      <c r="C38" s="128" t="s">
        <v>2277</v>
      </c>
      <c r="D38" s="128"/>
      <c r="E38" s="128"/>
      <c r="F38" s="128"/>
      <c r="G38" s="128"/>
      <c r="H38" s="128"/>
      <c r="I38" s="128"/>
      <c r="J38" s="128"/>
      <c r="K38" s="128"/>
      <c r="L38" s="128"/>
      <c r="M38" s="128"/>
      <c r="N38" s="128"/>
      <c r="O38" s="128"/>
      <c r="P38" s="128"/>
      <c r="Q38" s="128"/>
      <c r="R38" s="128"/>
      <c r="S38" s="128"/>
      <c r="T38" s="128"/>
      <c r="U38" s="128"/>
      <c r="V38" s="128"/>
      <c r="W38" s="128"/>
      <c r="X38" s="128"/>
      <c r="Y38" s="128"/>
      <c r="Z38" s="128"/>
    </row>
    <row r="39" spans="2:26">
      <c r="B39" s="128" t="s">
        <v>2278</v>
      </c>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row>
    <row r="40" spans="2:26">
      <c r="B40" s="128" t="s">
        <v>2279</v>
      </c>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row>
  </sheetData>
  <mergeCells count="115">
    <mergeCell ref="B2:Z2"/>
    <mergeCell ref="B4:Z4"/>
    <mergeCell ref="C5:O5"/>
    <mergeCell ref="P5:Z5"/>
    <mergeCell ref="D6:E6"/>
    <mergeCell ref="F6:L6"/>
    <mergeCell ref="M6:N6"/>
    <mergeCell ref="Q6:R6"/>
    <mergeCell ref="S6:Y6"/>
    <mergeCell ref="B13:Z13"/>
    <mergeCell ref="B14:Z14"/>
    <mergeCell ref="D15:F15"/>
    <mergeCell ref="G15:T15"/>
    <mergeCell ref="U15:X15"/>
    <mergeCell ref="E16:F16"/>
    <mergeCell ref="G16:H16"/>
    <mergeCell ref="I16:J16"/>
    <mergeCell ref="K16:L16"/>
    <mergeCell ref="M16:N16"/>
    <mergeCell ref="O16:P16"/>
    <mergeCell ref="Q16:R16"/>
    <mergeCell ref="S16:T16"/>
    <mergeCell ref="E17:F17"/>
    <mergeCell ref="G17:H17"/>
    <mergeCell ref="I17:J17"/>
    <mergeCell ref="K17:L17"/>
    <mergeCell ref="M17:N17"/>
    <mergeCell ref="O17:P17"/>
    <mergeCell ref="Q17:R17"/>
    <mergeCell ref="S17:T17"/>
    <mergeCell ref="Y17:Z17"/>
    <mergeCell ref="E18:F18"/>
    <mergeCell ref="G18:H18"/>
    <mergeCell ref="I18:J18"/>
    <mergeCell ref="K18:L18"/>
    <mergeCell ref="M18:N18"/>
    <mergeCell ref="O18:P18"/>
    <mergeCell ref="Q18:R18"/>
    <mergeCell ref="S18:T18"/>
    <mergeCell ref="Y18:Z18"/>
    <mergeCell ref="E19:F19"/>
    <mergeCell ref="G19:H19"/>
    <mergeCell ref="I19:J19"/>
    <mergeCell ref="K19:L19"/>
    <mergeCell ref="M19:N19"/>
    <mergeCell ref="O19:P19"/>
    <mergeCell ref="Q19:R19"/>
    <mergeCell ref="S19:T19"/>
    <mergeCell ref="Y19:Z19"/>
    <mergeCell ref="B21:Z21"/>
    <mergeCell ref="C22:O22"/>
    <mergeCell ref="P22:Z22"/>
    <mergeCell ref="D23:E23"/>
    <mergeCell ref="F23:L23"/>
    <mergeCell ref="M23:N23"/>
    <mergeCell ref="Q23:R23"/>
    <mergeCell ref="S23:Y23"/>
    <mergeCell ref="B28:Z28"/>
    <mergeCell ref="B29:Z29"/>
    <mergeCell ref="D30:F30"/>
    <mergeCell ref="G30:T30"/>
    <mergeCell ref="U30:X30"/>
    <mergeCell ref="E31:F31"/>
    <mergeCell ref="G31:H31"/>
    <mergeCell ref="I31:J31"/>
    <mergeCell ref="K31:L31"/>
    <mergeCell ref="M31:N31"/>
    <mergeCell ref="O31:P31"/>
    <mergeCell ref="Q31:R31"/>
    <mergeCell ref="S31:T31"/>
    <mergeCell ref="E32:F32"/>
    <mergeCell ref="G32:H32"/>
    <mergeCell ref="I32:J32"/>
    <mergeCell ref="K32:L32"/>
    <mergeCell ref="M32:N32"/>
    <mergeCell ref="O32:P32"/>
    <mergeCell ref="Q32:R32"/>
    <mergeCell ref="S32:T32"/>
    <mergeCell ref="Y32:Z32"/>
    <mergeCell ref="E33:F33"/>
    <mergeCell ref="G33:H33"/>
    <mergeCell ref="I33:J33"/>
    <mergeCell ref="K33:L33"/>
    <mergeCell ref="M33:N33"/>
    <mergeCell ref="O33:P33"/>
    <mergeCell ref="Q33:R33"/>
    <mergeCell ref="S33:T33"/>
    <mergeCell ref="Y33:Z33"/>
    <mergeCell ref="E34:F34"/>
    <mergeCell ref="G34:H34"/>
    <mergeCell ref="I34:J34"/>
    <mergeCell ref="K34:L34"/>
    <mergeCell ref="M34:N34"/>
    <mergeCell ref="O34:P34"/>
    <mergeCell ref="Q34:R34"/>
    <mergeCell ref="S34:T34"/>
    <mergeCell ref="Y34:Z34"/>
    <mergeCell ref="B39:Z39"/>
    <mergeCell ref="B40:Z40"/>
    <mergeCell ref="B5:B7"/>
    <mergeCell ref="B15:B16"/>
    <mergeCell ref="B22:B24"/>
    <mergeCell ref="B30:B31"/>
    <mergeCell ref="C6:C7"/>
    <mergeCell ref="C15:C16"/>
    <mergeCell ref="C23:C24"/>
    <mergeCell ref="C30:C31"/>
    <mergeCell ref="O6:O7"/>
    <mergeCell ref="O23:O24"/>
    <mergeCell ref="P6:P7"/>
    <mergeCell ref="P23:P24"/>
    <mergeCell ref="Z6:Z7"/>
    <mergeCell ref="Z23:Z24"/>
    <mergeCell ref="Y15:Z16"/>
    <mergeCell ref="Y30:Z31"/>
  </mergeCells>
  <printOptions horizontalCentered="true"/>
  <pageMargins left="0.389583333333333" right="0.389583333333333" top="0.389583333333333" bottom="0.979861111111111" header="0.389583333333333" footer="0.511805555555556"/>
  <pageSetup paperSize="9" scale="53" fitToWidth="0" orientation="landscape" useFirstPageNumber="true" horizontalDpi="6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0"/>
  <sheetViews>
    <sheetView zoomScale="80" zoomScaleNormal="80" workbookViewId="0">
      <selection activeCell="A2" sqref="A2:W2"/>
    </sheetView>
  </sheetViews>
  <sheetFormatPr defaultColWidth="9" defaultRowHeight="15.75"/>
  <cols>
    <col min="1" max="1" width="5.25" style="33" customWidth="true"/>
    <col min="2" max="2" width="14.625" style="33" customWidth="true"/>
    <col min="3" max="3" width="5.75" style="33" customWidth="true"/>
    <col min="4" max="4" width="10.5" style="33" customWidth="true"/>
    <col min="5" max="5" width="7.125" style="33" customWidth="true"/>
    <col min="6" max="6" width="16.625" style="33" customWidth="true"/>
    <col min="7" max="7" width="13.875" style="33" customWidth="true"/>
    <col min="8" max="8" width="5.625" style="33" customWidth="true"/>
    <col min="9" max="9" width="5" style="33" customWidth="true"/>
    <col min="10" max="10" width="3.625" style="33" customWidth="true"/>
    <col min="11" max="11" width="11.125" style="33" customWidth="true"/>
    <col min="12" max="13" width="5.25" style="33" customWidth="true"/>
    <col min="14" max="14" width="12.375" style="33" customWidth="true"/>
    <col min="15" max="15" width="6.625" style="33" customWidth="true"/>
    <col min="16" max="18" width="8.375" style="33" customWidth="true"/>
    <col min="19" max="19" width="7.125" style="33" customWidth="true"/>
    <col min="20" max="20" width="5.125" style="33" customWidth="true"/>
    <col min="21" max="21" width="8.375" style="33" customWidth="true"/>
    <col min="22" max="22" width="9.25" style="33" customWidth="true"/>
    <col min="23" max="23" width="5.75" style="33" customWidth="true"/>
    <col min="24" max="16384" width="9" style="33"/>
  </cols>
  <sheetData>
    <row r="1" ht="27" customHeight="true" spans="1:18">
      <c r="A1" s="112" t="s">
        <v>2280</v>
      </c>
      <c r="B1" s="112"/>
      <c r="C1" s="112"/>
      <c r="D1" s="112"/>
      <c r="E1" s="112"/>
      <c r="F1" s="112"/>
      <c r="G1" s="112"/>
      <c r="H1" s="112"/>
      <c r="I1" s="112"/>
      <c r="J1" s="112"/>
      <c r="K1" s="112"/>
      <c r="L1" s="112"/>
      <c r="M1" s="112"/>
      <c r="N1" s="112"/>
      <c r="O1" s="112"/>
      <c r="P1" s="112"/>
      <c r="Q1" s="112"/>
      <c r="R1" s="112"/>
    </row>
    <row r="2" ht="32.1" customHeight="true" spans="1:23">
      <c r="A2" s="129" t="s">
        <v>2281</v>
      </c>
      <c r="B2" s="129"/>
      <c r="C2" s="129"/>
      <c r="D2" s="129"/>
      <c r="E2" s="129"/>
      <c r="F2" s="129"/>
      <c r="G2" s="129"/>
      <c r="H2" s="129"/>
      <c r="I2" s="129"/>
      <c r="J2" s="129"/>
      <c r="K2" s="129"/>
      <c r="L2" s="129"/>
      <c r="M2" s="129"/>
      <c r="N2" s="129"/>
      <c r="O2" s="129"/>
      <c r="P2" s="129"/>
      <c r="Q2" s="129"/>
      <c r="R2" s="129"/>
      <c r="S2" s="129"/>
      <c r="T2" s="129"/>
      <c r="U2" s="129"/>
      <c r="V2" s="129"/>
      <c r="W2" s="129"/>
    </row>
    <row r="3" s="128" customFormat="true" ht="42" customHeight="true" spans="1:23">
      <c r="A3" s="130" t="s">
        <v>2</v>
      </c>
      <c r="B3" s="130" t="s">
        <v>2282</v>
      </c>
      <c r="C3" s="131" t="s">
        <v>15</v>
      </c>
      <c r="D3" s="131" t="s">
        <v>21</v>
      </c>
      <c r="E3" s="131" t="s">
        <v>23</v>
      </c>
      <c r="F3" s="131" t="s">
        <v>24</v>
      </c>
      <c r="G3" s="131" t="s">
        <v>25</v>
      </c>
      <c r="H3" s="131" t="s">
        <v>26</v>
      </c>
      <c r="I3" s="131" t="s">
        <v>27</v>
      </c>
      <c r="J3" s="131" t="s">
        <v>28</v>
      </c>
      <c r="K3" s="143" t="s">
        <v>2283</v>
      </c>
      <c r="L3" s="144"/>
      <c r="M3" s="144"/>
      <c r="N3" s="131" t="s">
        <v>17</v>
      </c>
      <c r="O3" s="131" t="s">
        <v>2284</v>
      </c>
      <c r="P3" s="130" t="s">
        <v>2285</v>
      </c>
      <c r="Q3" s="147"/>
      <c r="R3" s="148"/>
      <c r="S3" s="143" t="s">
        <v>2286</v>
      </c>
      <c r="T3" s="144"/>
      <c r="U3" s="144"/>
      <c r="V3" s="116"/>
      <c r="W3" s="131" t="s">
        <v>42</v>
      </c>
    </row>
    <row r="4" s="128" customFormat="true" ht="41" customHeight="true" spans="1:23">
      <c r="A4" s="132"/>
      <c r="B4" s="132"/>
      <c r="C4" s="133"/>
      <c r="D4" s="133"/>
      <c r="E4" s="133"/>
      <c r="F4" s="133"/>
      <c r="G4" s="133"/>
      <c r="H4" s="133"/>
      <c r="I4" s="133"/>
      <c r="J4" s="133"/>
      <c r="K4" s="131" t="s">
        <v>2287</v>
      </c>
      <c r="L4" s="131" t="s">
        <v>2288</v>
      </c>
      <c r="M4" s="131" t="s">
        <v>2289</v>
      </c>
      <c r="N4" s="133"/>
      <c r="O4" s="133"/>
      <c r="P4" s="132"/>
      <c r="Q4" s="149"/>
      <c r="R4" s="150"/>
      <c r="S4" s="126" t="s">
        <v>2290</v>
      </c>
      <c r="T4" s="126"/>
      <c r="U4" s="126"/>
      <c r="V4" s="126"/>
      <c r="W4" s="133"/>
    </row>
    <row r="5" s="128" customFormat="true" ht="60" customHeight="true" spans="1:23">
      <c r="A5" s="134"/>
      <c r="B5" s="134"/>
      <c r="C5" s="135"/>
      <c r="D5" s="135"/>
      <c r="E5" s="135"/>
      <c r="F5" s="135"/>
      <c r="G5" s="135"/>
      <c r="H5" s="135"/>
      <c r="I5" s="135"/>
      <c r="J5" s="135"/>
      <c r="K5" s="135"/>
      <c r="L5" s="135"/>
      <c r="M5" s="135"/>
      <c r="N5" s="135"/>
      <c r="O5" s="135"/>
      <c r="P5" s="145" t="s">
        <v>2291</v>
      </c>
      <c r="Q5" s="145" t="s">
        <v>2292</v>
      </c>
      <c r="R5" s="145" t="s">
        <v>36</v>
      </c>
      <c r="S5" s="151" t="s">
        <v>11</v>
      </c>
      <c r="T5" s="151" t="s">
        <v>12</v>
      </c>
      <c r="U5" s="151" t="s">
        <v>13</v>
      </c>
      <c r="V5" s="151" t="s">
        <v>14</v>
      </c>
      <c r="W5" s="135"/>
    </row>
    <row r="6" s="128" customFormat="true" ht="38.25" customHeight="true" spans="1:23">
      <c r="A6" s="136">
        <v>1</v>
      </c>
      <c r="B6" s="136" t="s">
        <v>106</v>
      </c>
      <c r="C6" s="136" t="s">
        <v>66</v>
      </c>
      <c r="D6" s="136" t="s">
        <v>70</v>
      </c>
      <c r="E6" s="136">
        <v>1598</v>
      </c>
      <c r="F6" s="136" t="s">
        <v>109</v>
      </c>
      <c r="G6" s="136" t="s">
        <v>109</v>
      </c>
      <c r="H6" s="136" t="s">
        <v>110</v>
      </c>
      <c r="I6" s="136" t="s">
        <v>111</v>
      </c>
      <c r="J6" s="136" t="s">
        <v>112</v>
      </c>
      <c r="K6" s="39" t="s">
        <v>2293</v>
      </c>
      <c r="L6" s="74" t="s">
        <v>2294</v>
      </c>
      <c r="M6" s="146">
        <v>0.51</v>
      </c>
      <c r="N6" s="136" t="s">
        <v>2295</v>
      </c>
      <c r="O6" s="136" t="s">
        <v>113</v>
      </c>
      <c r="P6" s="136">
        <v>5260.97</v>
      </c>
      <c r="Q6" s="136">
        <v>5322.31</v>
      </c>
      <c r="R6" s="136">
        <v>-61.34</v>
      </c>
      <c r="S6" s="136">
        <v>36.12</v>
      </c>
      <c r="T6" s="136">
        <v>0</v>
      </c>
      <c r="U6" s="136">
        <v>16108.95</v>
      </c>
      <c r="V6" s="136">
        <v>0</v>
      </c>
      <c r="W6" s="136"/>
    </row>
    <row r="7" s="128" customFormat="true" ht="38.25" customHeight="true" spans="1:23">
      <c r="A7" s="137"/>
      <c r="B7" s="137"/>
      <c r="C7" s="137"/>
      <c r="D7" s="137"/>
      <c r="E7" s="137"/>
      <c r="F7" s="137"/>
      <c r="G7" s="137"/>
      <c r="H7" s="137"/>
      <c r="I7" s="137"/>
      <c r="J7" s="137"/>
      <c r="K7" s="39" t="s">
        <v>112</v>
      </c>
      <c r="L7" s="74" t="s">
        <v>2296</v>
      </c>
      <c r="M7" s="146">
        <v>0.29</v>
      </c>
      <c r="N7" s="137"/>
      <c r="O7" s="137"/>
      <c r="P7" s="137"/>
      <c r="Q7" s="137"/>
      <c r="R7" s="137"/>
      <c r="S7" s="137"/>
      <c r="T7" s="137"/>
      <c r="U7" s="137"/>
      <c r="V7" s="137"/>
      <c r="W7" s="137"/>
    </row>
    <row r="8" s="128" customFormat="true" ht="38.25" customHeight="true" spans="1:23">
      <c r="A8" s="138"/>
      <c r="B8" s="138"/>
      <c r="C8" s="138"/>
      <c r="D8" s="138"/>
      <c r="E8" s="138"/>
      <c r="F8" s="138"/>
      <c r="G8" s="138"/>
      <c r="H8" s="138"/>
      <c r="I8" s="138"/>
      <c r="J8" s="138"/>
      <c r="K8" s="39" t="s">
        <v>2297</v>
      </c>
      <c r="L8" s="74" t="s">
        <v>2296</v>
      </c>
      <c r="M8" s="146">
        <v>0.2</v>
      </c>
      <c r="N8" s="138"/>
      <c r="O8" s="138"/>
      <c r="P8" s="138"/>
      <c r="Q8" s="138"/>
      <c r="R8" s="138"/>
      <c r="S8" s="138"/>
      <c r="T8" s="138"/>
      <c r="U8" s="138"/>
      <c r="V8" s="138"/>
      <c r="W8" s="138"/>
    </row>
    <row r="9" ht="45" customHeight="true" spans="1:23">
      <c r="A9" s="136">
        <v>2</v>
      </c>
      <c r="B9" s="136" t="s">
        <v>316</v>
      </c>
      <c r="C9" s="136" t="s">
        <v>66</v>
      </c>
      <c r="D9" s="136" t="s">
        <v>70</v>
      </c>
      <c r="E9" s="136">
        <v>3000</v>
      </c>
      <c r="F9" s="136" t="s">
        <v>318</v>
      </c>
      <c r="G9" s="136" t="s">
        <v>319</v>
      </c>
      <c r="H9" s="140">
        <v>15880849977</v>
      </c>
      <c r="I9" s="136" t="s">
        <v>2298</v>
      </c>
      <c r="J9" s="136" t="s">
        <v>322</v>
      </c>
      <c r="K9" s="39" t="s">
        <v>322</v>
      </c>
      <c r="L9" s="74" t="s">
        <v>2296</v>
      </c>
      <c r="M9" s="146">
        <v>0.7</v>
      </c>
      <c r="N9" s="136" t="s">
        <v>2299</v>
      </c>
      <c r="O9" s="136" t="s">
        <v>323</v>
      </c>
      <c r="P9" s="136">
        <v>2410</v>
      </c>
      <c r="Q9" s="136">
        <v>2021</v>
      </c>
      <c r="R9" s="136">
        <v>215</v>
      </c>
      <c r="S9" s="136">
        <v>6.8</v>
      </c>
      <c r="T9" s="136">
        <v>0</v>
      </c>
      <c r="U9" s="136">
        <v>252</v>
      </c>
      <c r="V9" s="136">
        <v>0</v>
      </c>
      <c r="W9" s="136"/>
    </row>
    <row r="10" ht="45" customHeight="true" spans="1:23">
      <c r="A10" s="137"/>
      <c r="B10" s="137"/>
      <c r="C10" s="137"/>
      <c r="D10" s="137"/>
      <c r="E10" s="137"/>
      <c r="F10" s="137"/>
      <c r="G10" s="137"/>
      <c r="H10" s="141"/>
      <c r="I10" s="137"/>
      <c r="J10" s="137"/>
      <c r="K10" s="39" t="s">
        <v>2300</v>
      </c>
      <c r="L10" s="74" t="s">
        <v>2296</v>
      </c>
      <c r="M10" s="146">
        <v>0.3</v>
      </c>
      <c r="N10" s="137"/>
      <c r="O10" s="137"/>
      <c r="P10" s="137"/>
      <c r="Q10" s="137"/>
      <c r="R10" s="137"/>
      <c r="S10" s="137"/>
      <c r="T10" s="137"/>
      <c r="U10" s="137"/>
      <c r="V10" s="137"/>
      <c r="W10" s="137"/>
    </row>
    <row r="11" ht="45" customHeight="true" spans="1:23">
      <c r="A11" s="138"/>
      <c r="B11" s="138"/>
      <c r="C11" s="138"/>
      <c r="D11" s="138"/>
      <c r="E11" s="138"/>
      <c r="F11" s="138"/>
      <c r="G11" s="138"/>
      <c r="H11" s="142"/>
      <c r="I11" s="138"/>
      <c r="J11" s="138"/>
      <c r="K11" s="39"/>
      <c r="L11" s="74"/>
      <c r="M11" s="74"/>
      <c r="N11" s="138"/>
      <c r="O11" s="138"/>
      <c r="P11" s="138"/>
      <c r="Q11" s="138"/>
      <c r="R11" s="138"/>
      <c r="S11" s="138"/>
      <c r="T11" s="138"/>
      <c r="U11" s="138"/>
      <c r="V11" s="138"/>
      <c r="W11" s="138"/>
    </row>
    <row r="12" ht="72" customHeight="true" spans="1:23">
      <c r="A12" s="136">
        <v>3</v>
      </c>
      <c r="B12" s="136" t="s">
        <v>2301</v>
      </c>
      <c r="C12" s="136" t="s">
        <v>66</v>
      </c>
      <c r="D12" s="136" t="s">
        <v>70</v>
      </c>
      <c r="E12" s="136">
        <v>3800</v>
      </c>
      <c r="F12" s="136" t="s">
        <v>2302</v>
      </c>
      <c r="G12" s="136" t="s">
        <v>2303</v>
      </c>
      <c r="H12" s="136" t="s">
        <v>2304</v>
      </c>
      <c r="I12" s="136" t="s">
        <v>2305</v>
      </c>
      <c r="J12" s="136" t="s">
        <v>2306</v>
      </c>
      <c r="K12" s="39" t="s">
        <v>2307</v>
      </c>
      <c r="L12" s="74" t="s">
        <v>2308</v>
      </c>
      <c r="M12" s="146">
        <v>0.4</v>
      </c>
      <c r="N12" s="136" t="s">
        <v>2309</v>
      </c>
      <c r="O12" s="136" t="s">
        <v>2310</v>
      </c>
      <c r="P12" s="136">
        <v>535.37</v>
      </c>
      <c r="Q12" s="136">
        <v>945.3</v>
      </c>
      <c r="R12" s="136">
        <v>-269.75</v>
      </c>
      <c r="S12" s="136">
        <v>0</v>
      </c>
      <c r="T12" s="140" t="s">
        <v>2311</v>
      </c>
      <c r="U12" s="136">
        <v>0</v>
      </c>
      <c r="V12" s="136">
        <v>197.54</v>
      </c>
      <c r="W12" s="136"/>
    </row>
    <row r="13" ht="72" customHeight="true" spans="1:23">
      <c r="A13" s="137"/>
      <c r="B13" s="137"/>
      <c r="C13" s="137"/>
      <c r="D13" s="137"/>
      <c r="E13" s="137"/>
      <c r="F13" s="137"/>
      <c r="G13" s="137"/>
      <c r="H13" s="137"/>
      <c r="I13" s="137"/>
      <c r="J13" s="137"/>
      <c r="K13" s="39" t="s">
        <v>2312</v>
      </c>
      <c r="L13" s="74" t="s">
        <v>2308</v>
      </c>
      <c r="M13" s="146">
        <v>0.4</v>
      </c>
      <c r="N13" s="137"/>
      <c r="O13" s="137"/>
      <c r="P13" s="137"/>
      <c r="Q13" s="137"/>
      <c r="R13" s="137"/>
      <c r="S13" s="137"/>
      <c r="T13" s="141"/>
      <c r="U13" s="137"/>
      <c r="V13" s="137"/>
      <c r="W13" s="137"/>
    </row>
    <row r="14" ht="72" customHeight="true" spans="1:23">
      <c r="A14" s="138"/>
      <c r="B14" s="138"/>
      <c r="C14" s="138"/>
      <c r="D14" s="138"/>
      <c r="E14" s="138"/>
      <c r="F14" s="138"/>
      <c r="G14" s="138"/>
      <c r="H14" s="138"/>
      <c r="I14" s="138"/>
      <c r="J14" s="138"/>
      <c r="K14" s="39" t="s">
        <v>106</v>
      </c>
      <c r="L14" s="74" t="s">
        <v>70</v>
      </c>
      <c r="M14" s="146">
        <v>0.2</v>
      </c>
      <c r="N14" s="138"/>
      <c r="O14" s="138"/>
      <c r="P14" s="138"/>
      <c r="Q14" s="138"/>
      <c r="R14" s="138"/>
      <c r="S14" s="138"/>
      <c r="T14" s="142"/>
      <c r="U14" s="138"/>
      <c r="V14" s="138"/>
      <c r="W14" s="138"/>
    </row>
    <row r="15" ht="21" customHeight="true" spans="1:23">
      <c r="A15" s="139" t="s">
        <v>2313</v>
      </c>
      <c r="B15" s="139"/>
      <c r="C15" s="139"/>
      <c r="D15" s="139"/>
      <c r="E15" s="139"/>
      <c r="F15" s="139"/>
      <c r="G15" s="139"/>
      <c r="H15" s="139"/>
      <c r="I15" s="139"/>
      <c r="J15" s="139"/>
      <c r="K15" s="139"/>
      <c r="L15" s="139"/>
      <c r="M15" s="139"/>
      <c r="N15" s="139"/>
      <c r="O15" s="139"/>
      <c r="P15" s="139"/>
      <c r="Q15" s="139"/>
      <c r="R15" s="139"/>
      <c r="S15" s="139"/>
      <c r="T15" s="139"/>
      <c r="U15" s="139"/>
      <c r="V15" s="139"/>
      <c r="W15" s="139"/>
    </row>
    <row r="16" ht="18.95" customHeight="true" spans="1:23">
      <c r="A16" s="139" t="s">
        <v>2314</v>
      </c>
      <c r="B16" s="139"/>
      <c r="C16" s="139"/>
      <c r="D16" s="139"/>
      <c r="E16" s="139"/>
      <c r="F16" s="139"/>
      <c r="G16" s="139"/>
      <c r="H16" s="139"/>
      <c r="I16" s="139"/>
      <c r="J16" s="139"/>
      <c r="K16" s="139"/>
      <c r="L16" s="139"/>
      <c r="M16" s="139"/>
      <c r="N16" s="139"/>
      <c r="O16" s="139"/>
      <c r="P16" s="139"/>
      <c r="Q16" s="139"/>
      <c r="R16" s="139"/>
      <c r="S16" s="139"/>
      <c r="T16" s="139"/>
      <c r="U16" s="139"/>
      <c r="V16" s="139"/>
      <c r="W16" s="139"/>
    </row>
    <row r="17" s="70" customFormat="true" ht="18" customHeight="true" spans="1:23">
      <c r="A17" s="139" t="s">
        <v>2315</v>
      </c>
      <c r="B17" s="139"/>
      <c r="C17" s="139"/>
      <c r="D17" s="139"/>
      <c r="E17" s="139"/>
      <c r="F17" s="139"/>
      <c r="G17" s="139"/>
      <c r="H17" s="139"/>
      <c r="I17" s="139"/>
      <c r="J17" s="139"/>
      <c r="K17" s="139"/>
      <c r="L17" s="139"/>
      <c r="M17" s="139"/>
      <c r="N17" s="139"/>
      <c r="O17" s="139"/>
      <c r="P17" s="139"/>
      <c r="Q17" s="139"/>
      <c r="R17" s="139"/>
      <c r="S17" s="139"/>
      <c r="T17" s="139"/>
      <c r="U17" s="139"/>
      <c r="V17" s="139"/>
      <c r="W17" s="139"/>
    </row>
    <row r="18" s="70" customFormat="true" ht="13.5" spans="1:23">
      <c r="A18" s="139" t="s">
        <v>2316</v>
      </c>
      <c r="B18" s="139"/>
      <c r="C18" s="139"/>
      <c r="D18" s="139"/>
      <c r="E18" s="139"/>
      <c r="F18" s="139"/>
      <c r="G18" s="139"/>
      <c r="H18" s="139"/>
      <c r="I18" s="139"/>
      <c r="J18" s="139"/>
      <c r="K18" s="139"/>
      <c r="L18" s="139"/>
      <c r="M18" s="139"/>
      <c r="N18" s="139"/>
      <c r="O18" s="139"/>
      <c r="P18" s="139"/>
      <c r="Q18" s="139"/>
      <c r="R18" s="139"/>
      <c r="S18" s="139"/>
      <c r="T18" s="139"/>
      <c r="U18" s="139"/>
      <c r="V18" s="139"/>
      <c r="W18" s="139"/>
    </row>
    <row r="19" s="70" customFormat="true" ht="16" customHeight="true" spans="1:23">
      <c r="A19" s="139" t="s">
        <v>2317</v>
      </c>
      <c r="B19" s="139"/>
      <c r="C19" s="139"/>
      <c r="D19" s="139"/>
      <c r="E19" s="139"/>
      <c r="F19" s="139"/>
      <c r="G19" s="139"/>
      <c r="H19" s="139"/>
      <c r="I19" s="139"/>
      <c r="J19" s="139"/>
      <c r="K19" s="139"/>
      <c r="L19" s="139"/>
      <c r="M19" s="139"/>
      <c r="N19" s="139"/>
      <c r="O19" s="139"/>
      <c r="P19" s="139"/>
      <c r="Q19" s="139"/>
      <c r="R19" s="139"/>
      <c r="S19" s="139"/>
      <c r="T19" s="139"/>
      <c r="U19" s="139"/>
      <c r="V19" s="139"/>
      <c r="W19" s="139"/>
    </row>
    <row r="20" s="70" customFormat="true" ht="13.5" spans="1:23">
      <c r="A20" s="139"/>
      <c r="B20" s="139"/>
      <c r="C20" s="139"/>
      <c r="D20" s="139"/>
      <c r="E20" s="139"/>
      <c r="F20" s="139"/>
      <c r="G20" s="139"/>
      <c r="H20" s="139"/>
      <c r="I20" s="139"/>
      <c r="J20" s="139"/>
      <c r="K20" s="139"/>
      <c r="L20" s="139"/>
      <c r="M20" s="139"/>
      <c r="N20" s="139"/>
      <c r="O20" s="139"/>
      <c r="P20" s="139"/>
      <c r="Q20" s="139"/>
      <c r="R20" s="139"/>
      <c r="S20" s="139"/>
      <c r="T20" s="139"/>
      <c r="U20" s="139"/>
      <c r="V20" s="139"/>
      <c r="W20" s="139"/>
    </row>
  </sheetData>
  <mergeCells count="88">
    <mergeCell ref="A1:R1"/>
    <mergeCell ref="A2:W2"/>
    <mergeCell ref="K3:M3"/>
    <mergeCell ref="S3:V3"/>
    <mergeCell ref="S4:V4"/>
    <mergeCell ref="A15:W15"/>
    <mergeCell ref="A16:W16"/>
    <mergeCell ref="A17:W17"/>
    <mergeCell ref="A18:W18"/>
    <mergeCell ref="A19:W19"/>
    <mergeCell ref="A20:W20"/>
    <mergeCell ref="A3:A5"/>
    <mergeCell ref="A6:A8"/>
    <mergeCell ref="A9:A11"/>
    <mergeCell ref="A12:A14"/>
    <mergeCell ref="B3:B5"/>
    <mergeCell ref="B6:B8"/>
    <mergeCell ref="B9:B11"/>
    <mergeCell ref="B12:B14"/>
    <mergeCell ref="C3:C5"/>
    <mergeCell ref="C6:C8"/>
    <mergeCell ref="C9:C11"/>
    <mergeCell ref="C12:C14"/>
    <mergeCell ref="D3:D5"/>
    <mergeCell ref="D6:D8"/>
    <mergeCell ref="D9:D11"/>
    <mergeCell ref="D12:D14"/>
    <mergeCell ref="E3:E5"/>
    <mergeCell ref="E6:E8"/>
    <mergeCell ref="E9:E11"/>
    <mergeCell ref="E12:E14"/>
    <mergeCell ref="F3:F5"/>
    <mergeCell ref="F6:F8"/>
    <mergeCell ref="F9:F11"/>
    <mergeCell ref="F12:F14"/>
    <mergeCell ref="G3:G5"/>
    <mergeCell ref="G6:G8"/>
    <mergeCell ref="G9:G11"/>
    <mergeCell ref="G12:G14"/>
    <mergeCell ref="H3:H5"/>
    <mergeCell ref="H6:H8"/>
    <mergeCell ref="H9:H11"/>
    <mergeCell ref="H12:H14"/>
    <mergeCell ref="I3:I5"/>
    <mergeCell ref="I6:I8"/>
    <mergeCell ref="I9:I11"/>
    <mergeCell ref="I12:I14"/>
    <mergeCell ref="J3:J5"/>
    <mergeCell ref="J6:J8"/>
    <mergeCell ref="J9:J11"/>
    <mergeCell ref="J12:J14"/>
    <mergeCell ref="K4:K5"/>
    <mergeCell ref="L4:L5"/>
    <mergeCell ref="M4:M5"/>
    <mergeCell ref="N3:N5"/>
    <mergeCell ref="N6:N8"/>
    <mergeCell ref="N9:N11"/>
    <mergeCell ref="N12:N14"/>
    <mergeCell ref="O3:O5"/>
    <mergeCell ref="O6:O8"/>
    <mergeCell ref="O9:O11"/>
    <mergeCell ref="O12:O14"/>
    <mergeCell ref="P6:P8"/>
    <mergeCell ref="P9:P11"/>
    <mergeCell ref="P12:P14"/>
    <mergeCell ref="Q6:Q8"/>
    <mergeCell ref="Q9:Q11"/>
    <mergeCell ref="Q12:Q14"/>
    <mergeCell ref="R6:R8"/>
    <mergeCell ref="R9:R11"/>
    <mergeCell ref="R12:R14"/>
    <mergeCell ref="S6:S8"/>
    <mergeCell ref="S9:S11"/>
    <mergeCell ref="S12:S14"/>
    <mergeCell ref="T6:T8"/>
    <mergeCell ref="T9:T11"/>
    <mergeCell ref="T12:T14"/>
    <mergeCell ref="U6:U8"/>
    <mergeCell ref="U9:U11"/>
    <mergeCell ref="U12:U14"/>
    <mergeCell ref="V6:V8"/>
    <mergeCell ref="V9:V11"/>
    <mergeCell ref="V12:V14"/>
    <mergeCell ref="W3:W5"/>
    <mergeCell ref="W6:W8"/>
    <mergeCell ref="W9:W11"/>
    <mergeCell ref="W12:W14"/>
    <mergeCell ref="P3:R4"/>
  </mergeCells>
  <printOptions horizontalCentered="true"/>
  <pageMargins left="0.156944444444444" right="0.156944444444444" top="0.984027777777778" bottom="0.984027777777778" header="0.511805555555556" footer="0.511805555555556"/>
  <pageSetup paperSize="9" scale="57" fitToWidth="0"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A16"/>
  <sheetViews>
    <sheetView workbookViewId="0">
      <selection activeCell="A2" sqref="A2:X2"/>
    </sheetView>
  </sheetViews>
  <sheetFormatPr defaultColWidth="9" defaultRowHeight="15.75"/>
  <cols>
    <col min="1" max="1" width="5.25" style="33" customWidth="true"/>
    <col min="2" max="2" width="12" style="33" customWidth="true"/>
    <col min="3" max="3" width="5" style="33" customWidth="true"/>
    <col min="4" max="4" width="5.125" style="33" customWidth="true"/>
    <col min="5" max="5" width="6.25" style="33" customWidth="true"/>
    <col min="6" max="6" width="6.625" style="33" customWidth="true"/>
    <col min="7" max="7" width="11.125" style="33" customWidth="true"/>
    <col min="8" max="8" width="4.5" style="33" customWidth="true"/>
    <col min="9" max="9" width="5" style="33" customWidth="true"/>
    <col min="10" max="10" width="3.625" style="33" customWidth="true"/>
    <col min="11" max="11" width="6.25" style="33" customWidth="true"/>
    <col min="12" max="13" width="5.25" style="33" customWidth="true"/>
    <col min="14" max="14" width="6" style="33" customWidth="true"/>
    <col min="15" max="16" width="6.625" style="33" customWidth="true"/>
    <col min="17" max="18" width="9.125" style="33" customWidth="true"/>
    <col min="19" max="19" width="7.125" style="33" customWidth="true"/>
    <col min="20" max="20" width="13.5" style="33" customWidth="true"/>
    <col min="21" max="21" width="9.25" style="33" customWidth="true"/>
    <col min="22" max="22" width="5.75" style="33" customWidth="true"/>
    <col min="23" max="23" width="10.5" style="33" customWidth="true"/>
    <col min="24" max="24" width="5.625" style="33" customWidth="true"/>
    <col min="25" max="16384" width="9" style="33"/>
  </cols>
  <sheetData>
    <row r="1" ht="27" customHeight="true" spans="1:17">
      <c r="A1" s="112" t="s">
        <v>2318</v>
      </c>
      <c r="B1" s="112"/>
      <c r="C1" s="112"/>
      <c r="D1" s="112"/>
      <c r="E1" s="112"/>
      <c r="F1" s="112"/>
      <c r="G1" s="112"/>
      <c r="H1" s="112"/>
      <c r="I1" s="112"/>
      <c r="J1" s="112"/>
      <c r="K1" s="112"/>
      <c r="L1" s="112"/>
      <c r="M1" s="112"/>
      <c r="N1" s="112"/>
      <c r="O1" s="112"/>
      <c r="P1" s="112"/>
      <c r="Q1" s="112"/>
    </row>
    <row r="2" s="111" customFormat="true" ht="33.95" customHeight="true" spans="1:24">
      <c r="A2" s="113" t="s">
        <v>2319</v>
      </c>
      <c r="B2" s="113"/>
      <c r="C2" s="113"/>
      <c r="D2" s="113"/>
      <c r="E2" s="113"/>
      <c r="F2" s="113"/>
      <c r="G2" s="113"/>
      <c r="H2" s="113"/>
      <c r="I2" s="113"/>
      <c r="J2" s="113"/>
      <c r="K2" s="113"/>
      <c r="L2" s="113"/>
      <c r="M2" s="113"/>
      <c r="N2" s="113"/>
      <c r="O2" s="113"/>
      <c r="P2" s="113"/>
      <c r="Q2" s="113"/>
      <c r="R2" s="113"/>
      <c r="S2" s="113"/>
      <c r="T2" s="113"/>
      <c r="U2" s="113"/>
      <c r="V2" s="113"/>
      <c r="W2" s="113"/>
      <c r="X2" s="113"/>
    </row>
    <row r="3" s="111" customFormat="true" ht="18" customHeight="true" spans="1:24">
      <c r="A3" s="114" t="s">
        <v>2</v>
      </c>
      <c r="B3" s="114" t="s">
        <v>2282</v>
      </c>
      <c r="C3" s="114" t="s">
        <v>2148</v>
      </c>
      <c r="D3" s="114" t="s">
        <v>15</v>
      </c>
      <c r="E3" s="114" t="s">
        <v>2320</v>
      </c>
      <c r="F3" s="114" t="s">
        <v>2150</v>
      </c>
      <c r="G3" s="114" t="s">
        <v>2321</v>
      </c>
      <c r="H3" s="114" t="s">
        <v>2117</v>
      </c>
      <c r="I3" s="114" t="s">
        <v>2322</v>
      </c>
      <c r="J3" s="114"/>
      <c r="K3" s="114"/>
      <c r="L3" s="114"/>
      <c r="M3" s="114" t="s">
        <v>2152</v>
      </c>
      <c r="N3" s="114" t="s">
        <v>2323</v>
      </c>
      <c r="O3" s="114" t="s">
        <v>2324</v>
      </c>
      <c r="P3" s="114" t="s">
        <v>2325</v>
      </c>
      <c r="Q3" s="114" t="s">
        <v>2326</v>
      </c>
      <c r="R3" s="114" t="s">
        <v>2327</v>
      </c>
      <c r="S3" s="121" t="s">
        <v>2328</v>
      </c>
      <c r="T3" s="114" t="s">
        <v>2329</v>
      </c>
      <c r="U3" s="114" t="s">
        <v>2330</v>
      </c>
      <c r="V3" s="114" t="s">
        <v>2331</v>
      </c>
      <c r="W3" s="121" t="s">
        <v>2332</v>
      </c>
      <c r="X3" s="126" t="s">
        <v>42</v>
      </c>
    </row>
    <row r="4" s="111" customFormat="true" ht="57" customHeight="true" spans="1:24">
      <c r="A4" s="114"/>
      <c r="B4" s="115"/>
      <c r="C4" s="114"/>
      <c r="D4" s="114"/>
      <c r="E4" s="114"/>
      <c r="F4" s="114"/>
      <c r="G4" s="114"/>
      <c r="H4" s="114"/>
      <c r="I4" s="114" t="s">
        <v>2151</v>
      </c>
      <c r="J4" s="114" t="s">
        <v>726</v>
      </c>
      <c r="K4" s="114" t="s">
        <v>2333</v>
      </c>
      <c r="L4" s="114" t="s">
        <v>2334</v>
      </c>
      <c r="M4" s="114"/>
      <c r="N4" s="114"/>
      <c r="O4" s="114"/>
      <c r="P4" s="114"/>
      <c r="Q4" s="114"/>
      <c r="R4" s="114"/>
      <c r="S4" s="122"/>
      <c r="T4" s="114"/>
      <c r="U4" s="114"/>
      <c r="V4" s="114"/>
      <c r="W4" s="122"/>
      <c r="X4" s="126"/>
    </row>
    <row r="5" s="111" customFormat="true" ht="69" customHeight="true" spans="1:24">
      <c r="A5" s="40">
        <v>1</v>
      </c>
      <c r="B5" s="40" t="s">
        <v>106</v>
      </c>
      <c r="C5" s="40" t="s">
        <v>2172</v>
      </c>
      <c r="D5" s="40" t="s">
        <v>66</v>
      </c>
      <c r="E5" s="40" t="s">
        <v>66</v>
      </c>
      <c r="F5" s="40" t="s">
        <v>2335</v>
      </c>
      <c r="G5" s="119">
        <v>39954</v>
      </c>
      <c r="H5" s="40">
        <v>2994</v>
      </c>
      <c r="I5" s="40">
        <v>4530</v>
      </c>
      <c r="J5" s="40">
        <v>285</v>
      </c>
      <c r="K5" s="40">
        <v>5679.12</v>
      </c>
      <c r="L5" s="40">
        <v>0</v>
      </c>
      <c r="M5" s="40">
        <v>0</v>
      </c>
      <c r="N5" s="40">
        <v>2060</v>
      </c>
      <c r="O5" s="38">
        <v>22.41</v>
      </c>
      <c r="P5" s="38">
        <v>17.32</v>
      </c>
      <c r="Q5" s="40" t="s">
        <v>106</v>
      </c>
      <c r="R5" s="40" t="s">
        <v>106</v>
      </c>
      <c r="S5" s="123" t="s">
        <v>2336</v>
      </c>
      <c r="T5" s="40" t="s">
        <v>2337</v>
      </c>
      <c r="U5" s="40" t="s">
        <v>2338</v>
      </c>
      <c r="V5" s="40" t="s">
        <v>2339</v>
      </c>
      <c r="W5" s="119">
        <v>45650</v>
      </c>
      <c r="X5" s="40"/>
    </row>
    <row r="6" s="111" customFormat="true" ht="69" customHeight="true" spans="1:24">
      <c r="A6" s="40">
        <v>2</v>
      </c>
      <c r="B6" s="40" t="s">
        <v>106</v>
      </c>
      <c r="C6" s="40" t="s">
        <v>2340</v>
      </c>
      <c r="D6" s="40" t="s">
        <v>66</v>
      </c>
      <c r="E6" s="40" t="s">
        <v>66</v>
      </c>
      <c r="F6" s="40" t="s">
        <v>2193</v>
      </c>
      <c r="G6" s="119">
        <v>36341</v>
      </c>
      <c r="H6" s="40">
        <v>3580</v>
      </c>
      <c r="I6" s="40">
        <v>4039</v>
      </c>
      <c r="J6" s="40">
        <v>0</v>
      </c>
      <c r="K6" s="40">
        <v>5201.11</v>
      </c>
      <c r="L6" s="40">
        <v>0</v>
      </c>
      <c r="M6" s="40">
        <v>0</v>
      </c>
      <c r="N6" s="40">
        <v>1980</v>
      </c>
      <c r="O6" s="40">
        <v>135.69</v>
      </c>
      <c r="P6" s="40">
        <v>222.25</v>
      </c>
      <c r="Q6" s="40" t="s">
        <v>106</v>
      </c>
      <c r="R6" s="40" t="s">
        <v>106</v>
      </c>
      <c r="S6" s="124"/>
      <c r="T6" s="40" t="s">
        <v>2341</v>
      </c>
      <c r="U6" s="40" t="s">
        <v>182</v>
      </c>
      <c r="V6" s="40" t="s">
        <v>2342</v>
      </c>
      <c r="W6" s="119">
        <v>45614</v>
      </c>
      <c r="X6" s="40"/>
    </row>
    <row r="7" s="111" customFormat="true" ht="69" customHeight="true" spans="1:24">
      <c r="A7" s="40">
        <v>3</v>
      </c>
      <c r="B7" s="40" t="s">
        <v>106</v>
      </c>
      <c r="C7" s="40" t="s">
        <v>2343</v>
      </c>
      <c r="D7" s="40" t="s">
        <v>66</v>
      </c>
      <c r="E7" s="40" t="s">
        <v>2344</v>
      </c>
      <c r="F7" s="40" t="s">
        <v>2345</v>
      </c>
      <c r="G7" s="119">
        <v>38560</v>
      </c>
      <c r="H7" s="40">
        <v>6701</v>
      </c>
      <c r="I7" s="40">
        <v>8213.6</v>
      </c>
      <c r="J7" s="40">
        <v>671</v>
      </c>
      <c r="K7" s="40"/>
      <c r="L7" s="40">
        <v>0</v>
      </c>
      <c r="M7" s="40">
        <v>0</v>
      </c>
      <c r="N7" s="40">
        <v>6300</v>
      </c>
      <c r="O7" s="40">
        <v>302.29</v>
      </c>
      <c r="P7" s="40">
        <v>3163.73</v>
      </c>
      <c r="Q7" s="40" t="s">
        <v>2346</v>
      </c>
      <c r="R7" s="40" t="s">
        <v>106</v>
      </c>
      <c r="S7" s="125"/>
      <c r="T7" s="40" t="s">
        <v>2347</v>
      </c>
      <c r="U7" s="40" t="s">
        <v>182</v>
      </c>
      <c r="V7" s="40" t="s">
        <v>2348</v>
      </c>
      <c r="W7" s="119">
        <v>45623</v>
      </c>
      <c r="X7" s="40" t="s">
        <v>2349</v>
      </c>
    </row>
    <row r="8" s="111" customFormat="true" ht="84" customHeight="true" spans="1:24">
      <c r="A8" s="40">
        <v>4</v>
      </c>
      <c r="B8" s="40" t="s">
        <v>316</v>
      </c>
      <c r="C8" s="40" t="s">
        <v>2350</v>
      </c>
      <c r="D8" s="116" t="s">
        <v>66</v>
      </c>
      <c r="E8" s="40" t="s">
        <v>66</v>
      </c>
      <c r="F8" s="40" t="s">
        <v>2351</v>
      </c>
      <c r="G8" s="120">
        <v>38232</v>
      </c>
      <c r="H8" s="40">
        <v>1975</v>
      </c>
      <c r="I8" s="40">
        <v>3041</v>
      </c>
      <c r="J8" s="40">
        <v>0</v>
      </c>
      <c r="K8" s="40">
        <v>0</v>
      </c>
      <c r="L8" s="40">
        <v>0</v>
      </c>
      <c r="M8" s="40">
        <v>0</v>
      </c>
      <c r="N8" s="40">
        <v>735</v>
      </c>
      <c r="O8" s="40">
        <v>70</v>
      </c>
      <c r="P8" s="40">
        <v>0</v>
      </c>
      <c r="Q8" s="40" t="s">
        <v>316</v>
      </c>
      <c r="R8" s="40" t="s">
        <v>316</v>
      </c>
      <c r="S8" s="40" t="s">
        <v>2352</v>
      </c>
      <c r="T8" s="40" t="s">
        <v>2337</v>
      </c>
      <c r="U8" s="40" t="s">
        <v>2353</v>
      </c>
      <c r="V8" s="40" t="s">
        <v>2354</v>
      </c>
      <c r="W8" s="120">
        <v>45499</v>
      </c>
      <c r="X8" s="40"/>
    </row>
    <row r="9" s="111" customFormat="true" ht="63" spans="1:24">
      <c r="A9" s="40">
        <v>5</v>
      </c>
      <c r="B9" s="40" t="s">
        <v>2301</v>
      </c>
      <c r="C9" s="40" t="s">
        <v>2355</v>
      </c>
      <c r="D9" s="40" t="s">
        <v>66</v>
      </c>
      <c r="E9" s="40" t="s">
        <v>66</v>
      </c>
      <c r="F9" s="40" t="s">
        <v>2356</v>
      </c>
      <c r="G9" s="40" t="s">
        <v>2357</v>
      </c>
      <c r="H9" s="40">
        <v>322</v>
      </c>
      <c r="I9" s="40" t="s">
        <v>2358</v>
      </c>
      <c r="J9" s="40" t="s">
        <v>2358</v>
      </c>
      <c r="K9" s="40" t="s">
        <v>2358</v>
      </c>
      <c r="L9" s="40" t="s">
        <v>2358</v>
      </c>
      <c r="M9" s="40">
        <v>238</v>
      </c>
      <c r="N9" s="40">
        <v>2100</v>
      </c>
      <c r="O9" s="40" t="s">
        <v>2359</v>
      </c>
      <c r="P9" s="40" t="s">
        <v>2358</v>
      </c>
      <c r="Q9" s="40" t="s">
        <v>2301</v>
      </c>
      <c r="R9" s="40" t="s">
        <v>2301</v>
      </c>
      <c r="S9" s="40" t="s">
        <v>2140</v>
      </c>
      <c r="T9" s="40" t="s">
        <v>2360</v>
      </c>
      <c r="U9" s="40" t="s">
        <v>2338</v>
      </c>
      <c r="V9" s="40" t="s">
        <v>2361</v>
      </c>
      <c r="W9" s="127" t="s">
        <v>2362</v>
      </c>
      <c r="X9" s="40"/>
    </row>
    <row r="10" s="111" customFormat="true"/>
    <row r="11" s="111" customFormat="true"/>
    <row r="12" s="111" customFormat="true" ht="18.95" customHeight="true" spans="1:27">
      <c r="A12" s="117" t="s">
        <v>2363</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row>
    <row r="13" s="70" customFormat="true" ht="18.95" customHeight="true" spans="1:24">
      <c r="A13" s="118" t="s">
        <v>2364</v>
      </c>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4" s="70" customFormat="true" ht="18.95" customHeight="true" spans="1:24">
      <c r="A14" s="118" t="s">
        <v>2365</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row>
    <row r="15" s="70" customFormat="true" ht="18.95" customHeight="true" spans="1:24">
      <c r="A15" s="118" t="s">
        <v>2366</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row>
    <row r="16" s="70" customFormat="true" ht="18.95" customHeight="true" spans="1:24">
      <c r="A16" s="118" t="s">
        <v>2367</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row>
  </sheetData>
  <mergeCells count="29">
    <mergeCell ref="A1:Q1"/>
    <mergeCell ref="A2:X2"/>
    <mergeCell ref="I3:L3"/>
    <mergeCell ref="A12:X12"/>
    <mergeCell ref="A13:X13"/>
    <mergeCell ref="A14:X14"/>
    <mergeCell ref="A15:X15"/>
    <mergeCell ref="A16:X16"/>
    <mergeCell ref="A3:A4"/>
    <mergeCell ref="B3:B4"/>
    <mergeCell ref="C3:C4"/>
    <mergeCell ref="D3:D4"/>
    <mergeCell ref="E3:E4"/>
    <mergeCell ref="F3:F4"/>
    <mergeCell ref="G3:G4"/>
    <mergeCell ref="H3:H4"/>
    <mergeCell ref="M3:M4"/>
    <mergeCell ref="N3:N4"/>
    <mergeCell ref="O3:O4"/>
    <mergeCell ref="P3:P4"/>
    <mergeCell ref="Q3:Q4"/>
    <mergeCell ref="R3:R4"/>
    <mergeCell ref="S3:S4"/>
    <mergeCell ref="S5:S7"/>
    <mergeCell ref="T3:T4"/>
    <mergeCell ref="U3:U4"/>
    <mergeCell ref="V3:V4"/>
    <mergeCell ref="W3:W4"/>
    <mergeCell ref="X3:X4"/>
  </mergeCells>
  <dataValidations count="1">
    <dataValidation type="list" allowBlank="1" showInputMessage="1" showErrorMessage="1" sqref="D8">
      <formula1>"福州,厦门,漳州,泉州,三明,莆田,南平,龙岩,宁德,平潭,漳州开发区"</formula1>
    </dataValidation>
  </dataValidations>
  <printOptions horizontalCentered="true"/>
  <pageMargins left="0.156944444444444" right="0.156944444444444" top="0.984027777777778" bottom="0.984027777777778" header="0.511805555555556" footer="0.511805555555556"/>
  <pageSetup paperSize="9" scale="72" fitToWidth="0"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15</vt:i4>
      </vt:variant>
    </vt:vector>
  </HeadingPairs>
  <TitlesOfParts>
    <vt:vector size="15" baseType="lpstr">
      <vt:lpstr>附件3-辖区内水路运输经营者情况汇总表</vt:lpstr>
      <vt:lpstr> 附件4-辖区内所属营运船舶情况汇总表</vt:lpstr>
      <vt:lpstr>附件5-2025年核查情况汇总表</vt:lpstr>
      <vt:lpstr>附件6-外商投资国内水路运输企业汇总表</vt:lpstr>
      <vt:lpstr>附件8-国际船舶运输经营者、内地与港澳间水路运输经营者营运船舶</vt:lpstr>
      <vt:lpstr>附件9-国际船舶运输经营者、内地与港澳间水路运输经营者核查情况</vt:lpstr>
      <vt:lpstr>附件10-国际、内地与港澳间水路运输经营者营运船舶汇总分析</vt:lpstr>
      <vt:lpstr>附件11-2025年台湾航线运输企业基本情况调查表</vt:lpstr>
      <vt:lpstr>附件12-2025年台湾航线运输船舶情况调查表</vt:lpstr>
      <vt:lpstr>附件17-1 2025年国内航运企业核查情况汇总表</vt:lpstr>
      <vt:lpstr>附件17-2 2025年国内船舶管理业核查情况汇总表</vt:lpstr>
      <vt:lpstr>附件17-3 2025年国际船舶运输、内地与港澳间水路运输企业</vt:lpstr>
      <vt:lpstr>附件19-2025年无船承运业务经营者备案情况汇总表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2018-05-28T11:28:00Z</dcterms:created>
  <dcterms:modified xsi:type="dcterms:W3CDTF">2025-04-30T15:44:59Z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3A3F053951168F50952C1068953CF7E2</vt:lpwstr>
  </property>
</Properties>
</file>